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Housing Stability Program\Program Applications\2026\Board Approved Applications\"/>
    </mc:Choice>
  </mc:AlternateContent>
  <xr:revisionPtr revIDLastSave="0" documentId="13_ncr:1_{3C86842E-26C5-493E-8DC2-A0E15A95852D}" xr6:coauthVersionLast="47" xr6:coauthVersionMax="47" xr10:uidLastSave="{00000000-0000-0000-0000-000000000000}"/>
  <bookViews>
    <workbookView xWindow="28680" yWindow="-120" windowWidth="29040" windowHeight="15720" firstSheet="2" activeTab="7" xr2:uid="{FA0BD038-BBDB-4328-A31F-926902D33150}"/>
  </bookViews>
  <sheets>
    <sheet name="Instructions" sheetId="5" r:id="rId1"/>
    <sheet name="Development Budget" sheetId="17" r:id="rId2"/>
    <sheet name="Sources &amp; Uses" sheetId="21" r:id="rId3"/>
    <sheet name="Individual Home Data" sheetId="15" r:id="rId4"/>
    <sheet name="Cost Per Square Foot" sheetId="18" r:id="rId5"/>
    <sheet name="Loan Sizing" sheetId="16" r:id="rId6"/>
    <sheet name="Profit &amp; Loss" sheetId="19" r:id="rId7"/>
    <sheet name="Construction Schedule" sheetId="22" r:id="rId8"/>
  </sheets>
  <definedNames>
    <definedName name="_xlnm.Print_Area" localSheetId="1">'Development Budget'!$A$1:$F$59</definedName>
    <definedName name="_xlnm.Print_Area" localSheetId="2">'Sources &amp; Uses'!$A$1:$C$29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6" l="1"/>
  <c r="B46" i="18" l="1"/>
  <c r="B47" i="18"/>
  <c r="B45" i="18"/>
  <c r="A46" i="18"/>
  <c r="A47" i="18"/>
  <c r="A45" i="18"/>
  <c r="A42" i="18"/>
  <c r="B40" i="18"/>
  <c r="B41" i="18"/>
  <c r="B42" i="18"/>
  <c r="B39" i="18"/>
  <c r="A36" i="18"/>
  <c r="B32" i="18"/>
  <c r="B33" i="18"/>
  <c r="B34" i="18"/>
  <c r="B35" i="18"/>
  <c r="B36" i="18"/>
  <c r="B31" i="18"/>
  <c r="B28" i="18"/>
  <c r="A28" i="18"/>
  <c r="B27" i="18"/>
  <c r="B26" i="18"/>
  <c r="B25" i="18"/>
  <c r="B24" i="18"/>
  <c r="B23" i="18"/>
  <c r="B22" i="18"/>
  <c r="B19" i="18"/>
  <c r="A19" i="18"/>
  <c r="B18" i="18"/>
  <c r="B17" i="18"/>
  <c r="B16" i="18"/>
  <c r="B15" i="18"/>
  <c r="B12" i="18"/>
  <c r="B11" i="18"/>
  <c r="B10" i="18"/>
  <c r="B7" i="18"/>
  <c r="B8" i="18" s="1"/>
  <c r="U7" i="15"/>
  <c r="S7" i="15"/>
  <c r="C9" i="19"/>
  <c r="D9" i="19" s="1"/>
  <c r="D12" i="19" s="1"/>
  <c r="D13" i="19" s="1"/>
  <c r="C10" i="19"/>
  <c r="D10" i="19"/>
  <c r="C11" i="19"/>
  <c r="D11" i="19"/>
  <c r="C29" i="19"/>
  <c r="C31" i="19" s="1"/>
  <c r="D29" i="19"/>
  <c r="C30" i="19"/>
  <c r="D30" i="19"/>
  <c r="C36" i="17"/>
  <c r="D36" i="17"/>
  <c r="B21" i="17"/>
  <c r="B18" i="19" s="1"/>
  <c r="B51" i="17"/>
  <c r="B13" i="21" s="1"/>
  <c r="D50" i="17"/>
  <c r="C50" i="17"/>
  <c r="D49" i="17"/>
  <c r="C49" i="17"/>
  <c r="D48" i="17"/>
  <c r="D51" i="17" s="1"/>
  <c r="C48" i="17"/>
  <c r="C51" i="17" s="1"/>
  <c r="B46" i="17"/>
  <c r="B12" i="21" s="1"/>
  <c r="D45" i="17"/>
  <c r="D46" i="17" s="1"/>
  <c r="C45" i="17"/>
  <c r="C46" i="17"/>
  <c r="B39" i="17"/>
  <c r="B20" i="19" s="1"/>
  <c r="D38" i="17"/>
  <c r="C38" i="17"/>
  <c r="D37" i="17"/>
  <c r="C37" i="17"/>
  <c r="D35" i="17"/>
  <c r="C35" i="17"/>
  <c r="D34" i="17"/>
  <c r="C34" i="17"/>
  <c r="D33" i="17"/>
  <c r="D39" i="17"/>
  <c r="C33" i="17"/>
  <c r="C39" i="17" s="1"/>
  <c r="B31" i="17"/>
  <c r="B19" i="19" s="1"/>
  <c r="D30" i="17"/>
  <c r="C30" i="17"/>
  <c r="D26" i="17"/>
  <c r="C26" i="17"/>
  <c r="D24" i="17"/>
  <c r="D31" i="17"/>
  <c r="C24" i="17"/>
  <c r="C31" i="17"/>
  <c r="D20" i="17"/>
  <c r="C20" i="17"/>
  <c r="D19" i="17"/>
  <c r="C19" i="17"/>
  <c r="D18" i="17"/>
  <c r="C18" i="17"/>
  <c r="D17" i="17"/>
  <c r="C17" i="17"/>
  <c r="D16" i="17"/>
  <c r="D21" i="17"/>
  <c r="C16" i="17"/>
  <c r="C21" i="17" s="1"/>
  <c r="D14" i="17"/>
  <c r="C14" i="17"/>
  <c r="B14" i="17"/>
  <c r="B8" i="21" s="1"/>
  <c r="D11" i="17"/>
  <c r="C11" i="17"/>
  <c r="D9" i="17"/>
  <c r="C9" i="17"/>
  <c r="B9" i="17"/>
  <c r="B16" i="19" s="1"/>
  <c r="C16" i="19" s="1"/>
  <c r="D16" i="19" s="1"/>
  <c r="D27" i="19" s="1"/>
  <c r="C23" i="16"/>
  <c r="C25" i="16"/>
  <c r="D23" i="16"/>
  <c r="D25" i="16"/>
  <c r="C24" i="16"/>
  <c r="D24" i="16"/>
  <c r="U13" i="15"/>
  <c r="U14" i="15"/>
  <c r="U15" i="15"/>
  <c r="U16" i="15"/>
  <c r="U17" i="15"/>
  <c r="U18" i="15"/>
  <c r="U19" i="15"/>
  <c r="U20" i="15"/>
  <c r="G20" i="15"/>
  <c r="S19" i="15"/>
  <c r="O19" i="15"/>
  <c r="M19" i="15"/>
  <c r="S18" i="15"/>
  <c r="O18" i="15"/>
  <c r="M18" i="15"/>
  <c r="S17" i="15"/>
  <c r="O17" i="15"/>
  <c r="M17" i="15"/>
  <c r="S16" i="15"/>
  <c r="O16" i="15"/>
  <c r="M16" i="15"/>
  <c r="S15" i="15"/>
  <c r="O15" i="15"/>
  <c r="M15" i="15"/>
  <c r="S14" i="15"/>
  <c r="O14" i="15"/>
  <c r="M14" i="15"/>
  <c r="S13" i="15"/>
  <c r="O13" i="15"/>
  <c r="M13" i="15"/>
  <c r="U12" i="15"/>
  <c r="O12" i="15"/>
  <c r="M12" i="15"/>
  <c r="U11" i="15"/>
  <c r="O11" i="15"/>
  <c r="M11" i="15"/>
  <c r="U10" i="15"/>
  <c r="O10" i="15"/>
  <c r="M10" i="15"/>
  <c r="U9" i="15"/>
  <c r="O9" i="15"/>
  <c r="M9" i="15"/>
  <c r="U8" i="15"/>
  <c r="O8" i="15"/>
  <c r="M8" i="15"/>
  <c r="O7" i="15"/>
  <c r="M7" i="15"/>
  <c r="M20" i="15" s="1"/>
  <c r="B3" i="18" s="1"/>
  <c r="C26" i="16"/>
  <c r="D26" i="16"/>
  <c r="S12" i="15"/>
  <c r="S11" i="15"/>
  <c r="S8" i="15"/>
  <c r="S9" i="15"/>
  <c r="S10" i="15"/>
  <c r="B48" i="18" l="1"/>
  <c r="B17" i="19"/>
  <c r="C53" i="17"/>
  <c r="B9" i="16"/>
  <c r="B21" i="19"/>
  <c r="B10" i="16"/>
  <c r="B7" i="21"/>
  <c r="B12" i="16"/>
  <c r="B15" i="16"/>
  <c r="B11" i="21"/>
  <c r="D53" i="17"/>
  <c r="C9" i="16"/>
  <c r="B25" i="19"/>
  <c r="B11" i="16"/>
  <c r="B9" i="21"/>
  <c r="B53" i="17"/>
  <c r="B13" i="16"/>
  <c r="B10" i="21"/>
  <c r="B14" i="16"/>
  <c r="O20" i="15"/>
  <c r="B4" i="18" s="1"/>
  <c r="D34" i="18" s="1"/>
  <c r="S20" i="15"/>
  <c r="B10" i="19" s="1"/>
  <c r="B5" i="19" s="1"/>
  <c r="C34" i="18"/>
  <c r="B43" i="18"/>
  <c r="B29" i="18"/>
  <c r="C42" i="18"/>
  <c r="C28" i="18"/>
  <c r="C35" i="18"/>
  <c r="C17" i="18"/>
  <c r="C25" i="18"/>
  <c r="C7" i="18"/>
  <c r="C47" i="18"/>
  <c r="C27" i="18"/>
  <c r="C8" i="18"/>
  <c r="C32" i="18"/>
  <c r="C15" i="18"/>
  <c r="C20" i="18" s="1"/>
  <c r="C46" i="18"/>
  <c r="C33" i="18"/>
  <c r="C39" i="18"/>
  <c r="C43" i="18" s="1"/>
  <c r="C12" i="18"/>
  <c r="C22" i="18"/>
  <c r="C29" i="18" s="1"/>
  <c r="C36" i="18"/>
  <c r="C19" i="18"/>
  <c r="C11" i="18"/>
  <c r="C45" i="18"/>
  <c r="C48" i="18" s="1"/>
  <c r="C50" i="18" s="1"/>
  <c r="C16" i="18"/>
  <c r="D47" i="18"/>
  <c r="D11" i="18"/>
  <c r="D26" i="18"/>
  <c r="D8" i="18"/>
  <c r="D40" i="18"/>
  <c r="D41" i="18"/>
  <c r="D27" i="18"/>
  <c r="D32" i="18"/>
  <c r="D45" i="18"/>
  <c r="D48" i="18" s="1"/>
  <c r="D50" i="18" s="1"/>
  <c r="C10" i="18"/>
  <c r="C31" i="18"/>
  <c r="C37" i="18" s="1"/>
  <c r="D22" i="18"/>
  <c r="D29" i="18" s="1"/>
  <c r="D12" i="18"/>
  <c r="C23" i="18"/>
  <c r="C40" i="18"/>
  <c r="C41" i="18"/>
  <c r="C26" i="18"/>
  <c r="D23" i="18"/>
  <c r="B37" i="18"/>
  <c r="B50" i="18" s="1"/>
  <c r="D17" i="18"/>
  <c r="C24" i="18"/>
  <c r="C18" i="18"/>
  <c r="B20" i="18"/>
  <c r="D24" i="18"/>
  <c r="B13" i="18"/>
  <c r="C13" i="18" s="1"/>
  <c r="C12" i="19"/>
  <c r="C13" i="19" s="1"/>
  <c r="D31" i="19"/>
  <c r="C27" i="19"/>
  <c r="C32" i="19"/>
  <c r="B22" i="19"/>
  <c r="D32" i="19"/>
  <c r="B12" i="19"/>
  <c r="B13" i="19" s="1"/>
  <c r="B29" i="19" s="1"/>
  <c r="D36" i="18" l="1"/>
  <c r="D7" i="18"/>
  <c r="D19" i="18"/>
  <c r="D35" i="18"/>
  <c r="D18" i="18"/>
  <c r="D28" i="18"/>
  <c r="D31" i="18"/>
  <c r="D37" i="18" s="1"/>
  <c r="D10" i="18"/>
  <c r="D13" i="18" s="1"/>
  <c r="D15" i="18"/>
  <c r="D20" i="18" s="1"/>
  <c r="D42" i="18"/>
  <c r="D25" i="18"/>
  <c r="D16" i="18"/>
  <c r="D39" i="18"/>
  <c r="D43" i="18" s="1"/>
  <c r="D46" i="18"/>
  <c r="B27" i="19"/>
  <c r="B30" i="19" s="1"/>
  <c r="B31" i="19"/>
  <c r="B15" i="21"/>
  <c r="B16" i="16"/>
  <c r="B18" i="16"/>
  <c r="B20" i="16" s="1"/>
  <c r="B24" i="16"/>
  <c r="C21" i="16"/>
  <c r="D9" i="16"/>
  <c r="D21" i="16" s="1"/>
  <c r="D33" i="18"/>
  <c r="B29" i="21"/>
  <c r="B22" i="16" l="1"/>
  <c r="E41" i="18"/>
  <c r="E11" i="18"/>
  <c r="E22" i="18"/>
  <c r="E29" i="18" s="1"/>
  <c r="E24" i="18"/>
  <c r="E27" i="18"/>
  <c r="E42" i="18"/>
  <c r="E31" i="18"/>
  <c r="E37" i="18" s="1"/>
  <c r="E28" i="18"/>
  <c r="E19" i="18"/>
  <c r="E7" i="18"/>
  <c r="E8" i="18" s="1"/>
  <c r="E34" i="18"/>
  <c r="E47" i="18"/>
  <c r="E45" i="18"/>
  <c r="E48" i="18" s="1"/>
  <c r="E50" i="18" s="1"/>
  <c r="E33" i="18"/>
  <c r="E40" i="18"/>
  <c r="E46" i="18"/>
  <c r="E18" i="18"/>
  <c r="E15" i="18"/>
  <c r="E20" i="18" s="1"/>
  <c r="E17" i="18"/>
  <c r="E12" i="18"/>
  <c r="E36" i="18"/>
  <c r="E32" i="18"/>
  <c r="E26" i="18"/>
  <c r="E39" i="18"/>
  <c r="E43" i="18" s="1"/>
  <c r="E25" i="18"/>
  <c r="E10" i="18"/>
  <c r="E13" i="18" s="1"/>
  <c r="E35" i="18"/>
  <c r="E23" i="18"/>
  <c r="E16" i="18"/>
  <c r="B25" i="21"/>
  <c r="B27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Emily Anderson</author>
    <author>Shawn Smith</author>
  </authors>
  <commentList>
    <comment ref="A3" authorId="0" shapeId="0" xr:uid="{F2E2D057-9EF6-41D2-81D1-B8781088CBCA}">
      <text>
        <r>
          <rPr>
            <b/>
            <sz val="8"/>
            <color indexed="81"/>
            <rFont val="Tahoma"/>
            <family val="2"/>
          </rPr>
          <t>Emily Anderson:</t>
        </r>
        <r>
          <rPr>
            <sz val="8"/>
            <color indexed="81"/>
            <rFont val="Tahoma"/>
            <family val="2"/>
          </rPr>
          <t xml:space="preserve">
For the Spreadsheet to calculate correctly,  the green cell must have the correct information input.</t>
        </r>
      </text>
    </comment>
    <comment ref="D6" authorId="1" shapeId="0" xr:uid="{2D7EA5C0-AE87-4D0C-9225-BF254BE52F43}">
      <text>
        <r>
          <rPr>
            <sz val="8"/>
            <color indexed="81"/>
            <rFont val="Tahoma"/>
            <family val="2"/>
          </rPr>
          <t xml:space="preserve">Cost will automatically carryover to correct column bases on answers to the questions above.
</t>
        </r>
      </text>
    </comment>
    <comment ref="D22" authorId="1" shapeId="0" xr:uid="{D4C351B2-0D1A-4540-AE66-5693C27D6149}">
      <text>
        <r>
          <rPr>
            <sz val="8"/>
            <color indexed="81"/>
            <rFont val="Tahoma"/>
            <family val="2"/>
          </rPr>
          <t xml:space="preserve">Cost will automatically carryover to correct column bases on answers to the questions above.
</t>
        </r>
      </text>
    </comment>
    <comment ref="D40" authorId="1" shapeId="0" xr:uid="{E105BD08-E103-4FE1-A388-EC5D5DFB6A92}">
      <text>
        <r>
          <rPr>
            <sz val="8"/>
            <color indexed="81"/>
            <rFont val="Tahoma"/>
            <family val="2"/>
          </rPr>
          <t xml:space="preserve">Cost will automatically carryover to correct column bases on answers to the questions above.
</t>
        </r>
      </text>
    </comment>
  </commentList>
</comments>
</file>

<file path=xl/sharedStrings.xml><?xml version="1.0" encoding="utf-8"?>
<sst xmlns="http://schemas.openxmlformats.org/spreadsheetml/2006/main" count="226" uniqueCount="171">
  <si>
    <t>Itemized Costs</t>
  </si>
  <si>
    <t>Actual Costs</t>
  </si>
  <si>
    <t>30% PV Eligible  Basis (4% Credit)</t>
  </si>
  <si>
    <t>70% PV Eligible Basis (9% Credit)</t>
  </si>
  <si>
    <t>1.  SUBTOTAL</t>
  </si>
  <si>
    <t>2.  SUBTOTAL</t>
  </si>
  <si>
    <t>3.  SUBTOTAL</t>
  </si>
  <si>
    <t>PROFESSIONAL FEES</t>
  </si>
  <si>
    <t>4.  SUBTOTAL</t>
  </si>
  <si>
    <t>CONSTRUCTION INTERIM COSTS</t>
  </si>
  <si>
    <t>Taxes</t>
  </si>
  <si>
    <t>5.  SUBTOTAL</t>
  </si>
  <si>
    <t>6.  SUBTOTAL</t>
  </si>
  <si>
    <t>7.  SUBTOTAL</t>
  </si>
  <si>
    <t>8.  SUBTOTAL</t>
  </si>
  <si>
    <t>Blue Cells May Have Inputs</t>
  </si>
  <si>
    <t>Green Cells Require An Entry</t>
  </si>
  <si>
    <t>Appraisal</t>
  </si>
  <si>
    <t>Year 4</t>
  </si>
  <si>
    <t>Year 5</t>
  </si>
  <si>
    <t>Subtotal</t>
  </si>
  <si>
    <t>Number of Bedrooms</t>
  </si>
  <si>
    <t>Totals:</t>
  </si>
  <si>
    <t>Lines can be added, like for instance, Asset Management fee.</t>
  </si>
  <si>
    <t>Contractor Profit</t>
  </si>
  <si>
    <t>Construction Contingency</t>
  </si>
  <si>
    <t>Engineer / Surveyor</t>
  </si>
  <si>
    <t>Consultant Fee</t>
  </si>
  <si>
    <t xml:space="preserve">Land   </t>
  </si>
  <si>
    <t>OTHER COSTS</t>
  </si>
  <si>
    <t>XXXXXXXXXXXXX
XXXXXXXXXXXXX</t>
  </si>
  <si>
    <t>Title and Recording</t>
  </si>
  <si>
    <t>Legal Fees</t>
  </si>
  <si>
    <t xml:space="preserve">TOTAL  </t>
  </si>
  <si>
    <t>Totals will automatically fill.</t>
  </si>
  <si>
    <t>Development Budget</t>
  </si>
  <si>
    <t>Square Feet</t>
  </si>
  <si>
    <t>Actual Cost</t>
  </si>
  <si>
    <t>% of TDC</t>
  </si>
  <si>
    <t>Engineer/Surveyor</t>
  </si>
  <si>
    <t xml:space="preserve">TOTAL   </t>
  </si>
  <si>
    <t>Permits/Fees</t>
  </si>
  <si>
    <t>Cost Per Square Foot</t>
  </si>
  <si>
    <t>Number of Bathrooms</t>
  </si>
  <si>
    <t>Revenue</t>
  </si>
  <si>
    <t xml:space="preserve">    Sale of Housing Units</t>
  </si>
  <si>
    <t xml:space="preserve">    Professional Fees</t>
  </si>
  <si>
    <t xml:space="preserve">    Construction Interim Costs</t>
  </si>
  <si>
    <t>TOTAL REVENUE</t>
  </si>
  <si>
    <t>less: TOTAL COSTS</t>
  </si>
  <si>
    <t>Anticipated Profit/Loss</t>
  </si>
  <si>
    <t>TOTAL COSTS</t>
  </si>
  <si>
    <t>Profit &amp; Loss</t>
  </si>
  <si>
    <t>Provide information for each individual floor plan to be built</t>
  </si>
  <si>
    <t>Floor Plan Name</t>
  </si>
  <si>
    <t>Sq ft under roof</t>
  </si>
  <si>
    <t>Total Conditioned Sq. Ft. Per Size</t>
  </si>
  <si>
    <t>Total Sq ft under roof</t>
  </si>
  <si>
    <t>Proposed Sales Price</t>
  </si>
  <si>
    <t>Total Sales Price</t>
  </si>
  <si>
    <t>Proposed Sales Price per Ft</t>
  </si>
  <si>
    <t>LOAN PER HOME</t>
  </si>
  <si>
    <t>OHFA CONSTRUCTION LOAN</t>
  </si>
  <si>
    <t>DEVELOPER 10% CONTRIBUTION</t>
  </si>
  <si>
    <t>TOTAL CONSTRUCTION COSTS</t>
  </si>
  <si>
    <t xml:space="preserve">    Other Costs</t>
  </si>
  <si>
    <t xml:space="preserve">    Hard Costs</t>
  </si>
  <si>
    <t xml:space="preserve">    Infrastructure</t>
  </si>
  <si>
    <t xml:space="preserve">    Land</t>
  </si>
  <si>
    <t>Construction Costs</t>
  </si>
  <si>
    <t xml:space="preserve">LAND </t>
  </si>
  <si>
    <t xml:space="preserve">Land  </t>
  </si>
  <si>
    <t>Utilities</t>
  </si>
  <si>
    <t>Paving</t>
  </si>
  <si>
    <t>HARD COSTS</t>
  </si>
  <si>
    <t>Hard Home Construction Costs</t>
  </si>
  <si>
    <t>Amenities</t>
  </si>
  <si>
    <t>Architect/Design</t>
  </si>
  <si>
    <t>Broker's Price Opinion/Market Study</t>
  </si>
  <si>
    <t>Builders Risk Insurance</t>
  </si>
  <si>
    <t>SELLING COSTS</t>
  </si>
  <si>
    <t>Realtor Fees</t>
  </si>
  <si>
    <t>Marketing</t>
  </si>
  <si>
    <t>Closing/Title/Abstracting</t>
  </si>
  <si>
    <t>OTHER COSTS (PROVIDE NARRATIVE EXPLANATION)</t>
  </si>
  <si>
    <t>INFRASTRUCTURE (IF APPLICABLE)</t>
  </si>
  <si>
    <t>Dirt Work</t>
  </si>
  <si>
    <t>Signage</t>
  </si>
  <si>
    <t>LOAN REQUEST</t>
  </si>
  <si>
    <t xml:space="preserve">    Selling Costs</t>
  </si>
  <si>
    <t>Total Conditioned Square Feet</t>
  </si>
  <si>
    <t>Total Square Foot Under Roof</t>
  </si>
  <si>
    <t>Conditioned CPSF $</t>
  </si>
  <si>
    <t>Under Roof CPSF $</t>
  </si>
  <si>
    <t>Realtors Fees</t>
  </si>
  <si>
    <t>Selling Costs</t>
  </si>
  <si>
    <t>Average Sales Price of Each Home</t>
  </si>
  <si>
    <t>COST PER HOME</t>
  </si>
  <si>
    <t xml:space="preserve">Development Costs </t>
  </si>
  <si>
    <t xml:space="preserve">  Professional Fees</t>
  </si>
  <si>
    <t xml:space="preserve">  Construction Interim Costs</t>
  </si>
  <si>
    <t xml:space="preserve">  Other Costs</t>
  </si>
  <si>
    <t>Construction Sources</t>
  </si>
  <si>
    <t xml:space="preserve">  Other Equity</t>
  </si>
  <si>
    <t xml:space="preserve">  Other Source</t>
  </si>
  <si>
    <t>TOTAL CONSTRUCTION SOURCES</t>
  </si>
  <si>
    <t>NUMBER OF HOMES BEING BUILT</t>
  </si>
  <si>
    <t xml:space="preserve">    Other income (Please define, if applicable)</t>
  </si>
  <si>
    <t>Number of  Homes</t>
  </si>
  <si>
    <t>Conditioned Sq ft per Home</t>
  </si>
  <si>
    <t>USES</t>
  </si>
  <si>
    <t xml:space="preserve">  Infrastructure (If Applicable)</t>
  </si>
  <si>
    <t>SOURCES</t>
  </si>
  <si>
    <t xml:space="preserve">  Developer/Owner Equity</t>
  </si>
  <si>
    <t>DIFFERENCE BETWEEN SOURCES &amp; USES</t>
  </si>
  <si>
    <t xml:space="preserve">    Infrastructure (If Applicable)</t>
  </si>
  <si>
    <t xml:space="preserve">  Land</t>
  </si>
  <si>
    <t xml:space="preserve">  Hard Costs</t>
  </si>
  <si>
    <t xml:space="preserve">  Selling Costs</t>
  </si>
  <si>
    <t xml:space="preserve">  OHFA Construction Loan</t>
  </si>
  <si>
    <t xml:space="preserve">  Other Construction Loan</t>
  </si>
  <si>
    <t>MAXIMUM LOAN REQUEST</t>
  </si>
  <si>
    <t>TOTAL DEVELOPMENT COSTS</t>
  </si>
  <si>
    <t>Cannot Exceed 15% of Total Development Costs (Cell B57)</t>
  </si>
  <si>
    <t>Input development costs in the appropriate categories.  Do not input decimals.  Round up to the nearest dollar.</t>
  </si>
  <si>
    <t>There are places for "other" costs throughout the budget and at the end.  Please use the appropriate category when possible.</t>
  </si>
  <si>
    <t>If a specific cost does not apply to your development, please leave it blank.</t>
  </si>
  <si>
    <t>ONCE YOU ARE FINISHED INPUTTING VALUES INTO ALL OF THE TABS, PLEASE PRINT THE ENTIRE EXCEL WORKBOOK TO A PDF AND INSERT IT INTO TAB 6 OF YOUR APPLICATION.</t>
  </si>
  <si>
    <t>Cells highlighted in blue may have inputs.</t>
  </si>
  <si>
    <t>DEVELOPMENT BUDGET</t>
  </si>
  <si>
    <t xml:space="preserve"> INDIVIDUAL HOME DATA</t>
  </si>
  <si>
    <t>COST PER SQUARE FOOT (CPSF)</t>
  </si>
  <si>
    <t>LAND</t>
  </si>
  <si>
    <t>Loan Sizing</t>
  </si>
  <si>
    <t>LOAN SIZING</t>
  </si>
  <si>
    <t>PROFIT &amp; LOSS</t>
  </si>
  <si>
    <t>SOURCES &amp; USES</t>
  </si>
  <si>
    <t>Applicants may request a loan up to the maximum of 90% of the Total Development Costs listed in the Development Budget.</t>
  </si>
  <si>
    <t xml:space="preserve">This sheet will automatically calculate each subtotal and the Total Development Costs total. </t>
  </si>
  <si>
    <t>If other sources of funding are involved, please list those sources and their dollar amounts in the available corresponding blue cells.</t>
  </si>
  <si>
    <t>This sheet does not require any inputs. All cells should populate from the Individual Home Data and Development Budget sheets.</t>
  </si>
  <si>
    <t>Individual Home Data</t>
  </si>
  <si>
    <t>Enter the applicable figures in the blue highlighted cells for floor plan name, number of bedrooms, bathrooms, homes, square footage of each unit, and the proposed sales price.</t>
  </si>
  <si>
    <t>Fill in the light blue highlighted cell if there is any other income, and please specify what that income is.</t>
  </si>
  <si>
    <t>It is critical that the values listed on this sheet are accurate, as the rest of the sheets in the workbook will automatically populate from the information listed on this sheet.</t>
  </si>
  <si>
    <t>The majority of information in this sheet will automatically populate from what was listed in the Development Budget.</t>
  </si>
  <si>
    <t>The majority of information in this sheet will automatically populate from what was listed in the other sheets.</t>
  </si>
  <si>
    <t>INSTRUCTIONS</t>
  </si>
  <si>
    <t>Sources &amp; Uses</t>
  </si>
  <si>
    <t>Estimated Closing Date</t>
  </si>
  <si>
    <t>Construction:</t>
  </si>
  <si>
    <t>Pads</t>
  </si>
  <si>
    <t>Infrastructure</t>
  </si>
  <si>
    <t>Floor Slabs</t>
  </si>
  <si>
    <t>Framing</t>
  </si>
  <si>
    <t>Mechanical Rough Ins</t>
  </si>
  <si>
    <t xml:space="preserve">Interior Finishes </t>
  </si>
  <si>
    <t>Exterior Finishes</t>
  </si>
  <si>
    <t>Provide Certificates of Occupancy to OHFA</t>
  </si>
  <si>
    <t>Open Market Sales and Closing</t>
  </si>
  <si>
    <t>Must be a minimum of 5% of Loan Amount</t>
  </si>
  <si>
    <t>Broker's Price Opinion</t>
  </si>
  <si>
    <t>Construction Milestones</t>
  </si>
  <si>
    <t>OHFA Loan Payoff</t>
  </si>
  <si>
    <t>Date Awarded</t>
  </si>
  <si>
    <t>Estimated Start Date</t>
  </si>
  <si>
    <t>Estimated Completion Date</t>
  </si>
  <si>
    <t>Cannot exceed 24 months from the date of loan closing.</t>
  </si>
  <si>
    <t>Construction Schedule</t>
  </si>
  <si>
    <t>Input all dates corresponding to each stage of construction in the blue shaded areas.</t>
  </si>
  <si>
    <t>The estimated completion date for the OHFA Loan Payoff cannot exceed 24 months from the date of loan 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</si>
</sst>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34" x14ac:knownFonts="1">
    <font>
      <sz val="10"/>
      <name val="Arial"/>
    </font>
    <font>
      <sz val="10"/>
      <name val="Arial"/>
      <family val="2"/>
    </font>
    <font>
      <b/>
      <u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0"/>
      <name val="Arial"/>
      <family val="2"/>
    </font>
    <font>
      <b/>
      <strike/>
      <u/>
      <sz val="14"/>
      <color rgb="FFFF00FF"/>
      <name val="Arial"/>
      <family val="2"/>
    </font>
    <font>
      <b/>
      <u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8" fillId="0" borderId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35">
    <xf numFmtId="0" fontId="0" fillId="0" borderId="0" xfId="0"/>
    <xf numFmtId="0" fontId="5" fillId="0" borderId="0" xfId="0" applyFont="1"/>
    <xf numFmtId="10" fontId="0" fillId="0" borderId="0" xfId="0" applyNumberFormat="1"/>
    <xf numFmtId="0" fontId="3" fillId="0" borderId="0" xfId="0" applyFont="1"/>
    <xf numFmtId="0" fontId="9" fillId="0" borderId="16" xfId="0" applyFont="1" applyBorder="1"/>
    <xf numFmtId="0" fontId="10" fillId="0" borderId="17" xfId="0" applyFont="1" applyBorder="1"/>
    <xf numFmtId="0" fontId="9" fillId="0" borderId="17" xfId="0" applyFont="1" applyBorder="1"/>
    <xf numFmtId="0" fontId="9" fillId="0" borderId="18" xfId="0" applyFont="1" applyBorder="1"/>
    <xf numFmtId="0" fontId="4" fillId="0" borderId="0" xfId="0" applyFont="1"/>
    <xf numFmtId="0" fontId="3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165" fontId="3" fillId="0" borderId="0" xfId="0" applyNumberFormat="1" applyFont="1"/>
    <xf numFmtId="164" fontId="31" fillId="0" borderId="0" xfId="28" applyNumberFormat="1"/>
    <xf numFmtId="165" fontId="10" fillId="0" borderId="0" xfId="42" applyNumberFormat="1" applyFont="1"/>
    <xf numFmtId="10" fontId="31" fillId="0" borderId="0" xfId="28" applyNumberFormat="1"/>
    <xf numFmtId="164" fontId="5" fillId="0" borderId="0" xfId="28" applyNumberFormat="1" applyFont="1"/>
    <xf numFmtId="165" fontId="9" fillId="0" borderId="0" xfId="42" applyNumberFormat="1" applyFont="1"/>
    <xf numFmtId="0" fontId="32" fillId="0" borderId="0" xfId="0" applyFont="1"/>
    <xf numFmtId="10" fontId="31" fillId="0" borderId="0" xfId="42" applyNumberFormat="1"/>
    <xf numFmtId="43" fontId="5" fillId="0" borderId="0" xfId="28" applyFont="1"/>
    <xf numFmtId="165" fontId="9" fillId="0" borderId="39" xfId="42" applyNumberFormat="1" applyFont="1" applyBorder="1"/>
    <xf numFmtId="165" fontId="10" fillId="0" borderId="40" xfId="28" applyNumberFormat="1" applyFont="1" applyFill="1" applyBorder="1"/>
    <xf numFmtId="1" fontId="31" fillId="0" borderId="0" xfId="42" applyNumberFormat="1" applyFill="1" applyBorder="1"/>
    <xf numFmtId="1" fontId="31" fillId="0" borderId="0" xfId="42" applyNumberFormat="1"/>
    <xf numFmtId="9" fontId="31" fillId="0" borderId="0" xfId="42"/>
    <xf numFmtId="165" fontId="10" fillId="0" borderId="40" xfId="42" applyNumberFormat="1" applyFont="1" applyFill="1" applyBorder="1"/>
    <xf numFmtId="38" fontId="31" fillId="0" borderId="0" xfId="42" applyNumberFormat="1" applyFill="1" applyBorder="1"/>
    <xf numFmtId="165" fontId="10" fillId="0" borderId="41" xfId="28" applyNumberFormat="1" applyFont="1" applyFill="1" applyBorder="1"/>
    <xf numFmtId="164" fontId="31" fillId="0" borderId="0" xfId="28" applyNumberFormat="1" applyFill="1"/>
    <xf numFmtId="165" fontId="9" fillId="0" borderId="0" xfId="42" applyNumberFormat="1" applyFont="1" applyFill="1"/>
    <xf numFmtId="165" fontId="9" fillId="0" borderId="0" xfId="42" applyNumberFormat="1" applyFont="1" applyFill="1" applyBorder="1"/>
    <xf numFmtId="0" fontId="9" fillId="0" borderId="0" xfId="0" applyFont="1"/>
    <xf numFmtId="0" fontId="10" fillId="0" borderId="40" xfId="28" applyNumberFormat="1" applyFont="1" applyFill="1" applyBorder="1"/>
    <xf numFmtId="0" fontId="8" fillId="0" borderId="0" xfId="39"/>
    <xf numFmtId="0" fontId="8" fillId="0" borderId="47" xfId="39" applyBorder="1"/>
    <xf numFmtId="0" fontId="5" fillId="0" borderId="48" xfId="39" applyFont="1" applyBorder="1" applyAlignment="1">
      <alignment horizontal="center"/>
    </xf>
    <xf numFmtId="0" fontId="5" fillId="0" borderId="48" xfId="39" applyFont="1" applyBorder="1"/>
    <xf numFmtId="0" fontId="8" fillId="0" borderId="49" xfId="39" applyBorder="1"/>
    <xf numFmtId="0" fontId="8" fillId="0" borderId="50" xfId="39" applyBorder="1"/>
    <xf numFmtId="38" fontId="8" fillId="0" borderId="51" xfId="39" applyNumberFormat="1" applyBorder="1"/>
    <xf numFmtId="0" fontId="8" fillId="0" borderId="52" xfId="39" applyBorder="1"/>
    <xf numFmtId="0" fontId="5" fillId="0" borderId="53" xfId="39" applyFont="1" applyBorder="1"/>
    <xf numFmtId="0" fontId="5" fillId="0" borderId="0" xfId="39" applyFont="1"/>
    <xf numFmtId="0" fontId="5" fillId="0" borderId="54" xfId="39" applyFont="1" applyBorder="1"/>
    <xf numFmtId="0" fontId="5" fillId="0" borderId="55" xfId="39" applyFont="1" applyBorder="1" applyAlignment="1">
      <alignment horizontal="center"/>
    </xf>
    <xf numFmtId="0" fontId="5" fillId="0" borderId="55" xfId="39" applyFont="1" applyBorder="1" applyAlignment="1">
      <alignment horizontal="center" wrapText="1"/>
    </xf>
    <xf numFmtId="0" fontId="5" fillId="0" borderId="49" xfId="39" applyFont="1" applyBorder="1" applyAlignment="1">
      <alignment horizontal="center"/>
    </xf>
    <xf numFmtId="0" fontId="5" fillId="0" borderId="50" xfId="39" applyFont="1" applyBorder="1" applyAlignment="1">
      <alignment horizontal="center"/>
    </xf>
    <xf numFmtId="6" fontId="8" fillId="0" borderId="51" xfId="39" applyNumberFormat="1" applyBorder="1"/>
    <xf numFmtId="0" fontId="8" fillId="0" borderId="51" xfId="39" applyBorder="1"/>
    <xf numFmtId="165" fontId="8" fillId="0" borderId="51" xfId="39" applyNumberFormat="1" applyBorder="1"/>
    <xf numFmtId="166" fontId="8" fillId="0" borderId="51" xfId="39" applyNumberFormat="1" applyBorder="1"/>
    <xf numFmtId="10" fontId="8" fillId="0" borderId="52" xfId="39" applyNumberFormat="1" applyBorder="1"/>
    <xf numFmtId="165" fontId="5" fillId="0" borderId="56" xfId="39" applyNumberFormat="1" applyFont="1" applyBorder="1"/>
    <xf numFmtId="166" fontId="5" fillId="0" borderId="56" xfId="39" applyNumberFormat="1" applyFont="1" applyBorder="1"/>
    <xf numFmtId="166" fontId="5" fillId="0" borderId="53" xfId="39" applyNumberFormat="1" applyFont="1" applyBorder="1"/>
    <xf numFmtId="10" fontId="5" fillId="0" borderId="57" xfId="39" applyNumberFormat="1" applyFont="1" applyBorder="1"/>
    <xf numFmtId="0" fontId="5" fillId="0" borderId="47" xfId="39" applyFont="1" applyBorder="1" applyAlignment="1">
      <alignment horizontal="center"/>
    </xf>
    <xf numFmtId="165" fontId="8" fillId="0" borderId="48" xfId="39" applyNumberFormat="1" applyBorder="1"/>
    <xf numFmtId="166" fontId="8" fillId="0" borderId="48" xfId="39" applyNumberFormat="1" applyBorder="1"/>
    <xf numFmtId="10" fontId="8" fillId="0" borderId="58" xfId="39" applyNumberFormat="1" applyBorder="1"/>
    <xf numFmtId="0" fontId="8" fillId="0" borderId="50" xfId="39" applyBorder="1" applyAlignment="1">
      <alignment horizontal="left"/>
    </xf>
    <xf numFmtId="0" fontId="8" fillId="0" borderId="34" xfId="39" applyBorder="1" applyAlignment="1">
      <alignment wrapText="1"/>
    </xf>
    <xf numFmtId="0" fontId="8" fillId="0" borderId="27" xfId="39" applyBorder="1" applyAlignment="1">
      <alignment wrapText="1"/>
    </xf>
    <xf numFmtId="0" fontId="8" fillId="0" borderId="21" xfId="39" applyBorder="1" applyAlignment="1">
      <alignment wrapText="1"/>
    </xf>
    <xf numFmtId="0" fontId="8" fillId="0" borderId="19" xfId="39" applyBorder="1" applyAlignment="1">
      <alignment wrapText="1"/>
    </xf>
    <xf numFmtId="0" fontId="8" fillId="0" borderId="22" xfId="39" applyBorder="1" applyAlignment="1">
      <alignment wrapText="1"/>
    </xf>
    <xf numFmtId="9" fontId="5" fillId="0" borderId="57" xfId="39" applyNumberFormat="1" applyFont="1" applyBorder="1"/>
    <xf numFmtId="38" fontId="8" fillId="0" borderId="0" xfId="39" applyNumberFormat="1"/>
    <xf numFmtId="6" fontId="8" fillId="0" borderId="0" xfId="39" applyNumberFormat="1"/>
    <xf numFmtId="10" fontId="8" fillId="0" borderId="0" xfId="39" applyNumberFormat="1"/>
    <xf numFmtId="164" fontId="8" fillId="0" borderId="0" xfId="29" applyNumberFormat="1"/>
    <xf numFmtId="165" fontId="10" fillId="0" borderId="0" xfId="43" applyNumberFormat="1" applyFont="1"/>
    <xf numFmtId="10" fontId="8" fillId="0" borderId="0" xfId="29" applyNumberFormat="1"/>
    <xf numFmtId="164" fontId="5" fillId="0" borderId="0" xfId="29" applyNumberFormat="1" applyFont="1"/>
    <xf numFmtId="165" fontId="9" fillId="0" borderId="0" xfId="43" applyNumberFormat="1" applyFont="1"/>
    <xf numFmtId="0" fontId="32" fillId="0" borderId="0" xfId="39" applyFont="1"/>
    <xf numFmtId="10" fontId="8" fillId="0" borderId="0" xfId="43" applyNumberFormat="1"/>
    <xf numFmtId="43" fontId="5" fillId="0" borderId="0" xfId="29" applyFont="1"/>
    <xf numFmtId="165" fontId="9" fillId="0" borderId="39" xfId="43" applyNumberFormat="1" applyFont="1" applyBorder="1"/>
    <xf numFmtId="0" fontId="9" fillId="0" borderId="18" xfId="39" applyFont="1" applyBorder="1"/>
    <xf numFmtId="165" fontId="10" fillId="0" borderId="40" xfId="29" applyNumberFormat="1" applyFont="1" applyFill="1" applyBorder="1"/>
    <xf numFmtId="0" fontId="9" fillId="0" borderId="17" xfId="39" applyFont="1" applyBorder="1"/>
    <xf numFmtId="1" fontId="8" fillId="0" borderId="0" xfId="43" applyNumberFormat="1" applyFill="1" applyBorder="1"/>
    <xf numFmtId="0" fontId="10" fillId="0" borderId="17" xfId="39" applyFont="1" applyBorder="1"/>
    <xf numFmtId="1" fontId="8" fillId="0" borderId="0" xfId="43" applyNumberFormat="1"/>
    <xf numFmtId="9" fontId="8" fillId="0" borderId="0" xfId="43"/>
    <xf numFmtId="165" fontId="10" fillId="0" borderId="40" xfId="43" applyNumberFormat="1" applyFont="1" applyFill="1" applyBorder="1"/>
    <xf numFmtId="38" fontId="8" fillId="0" borderId="0" xfId="43" applyNumberFormat="1" applyFill="1" applyBorder="1"/>
    <xf numFmtId="164" fontId="8" fillId="0" borderId="13" xfId="29" applyNumberFormat="1" applyBorder="1"/>
    <xf numFmtId="165" fontId="10" fillId="0" borderId="40" xfId="43" applyNumberFormat="1" applyFont="1" applyBorder="1"/>
    <xf numFmtId="164" fontId="5" fillId="0" borderId="0" xfId="29" applyNumberFormat="1" applyFont="1" applyAlignment="1">
      <alignment horizontal="center"/>
    </xf>
    <xf numFmtId="165" fontId="9" fillId="0" borderId="41" xfId="43" applyNumberFormat="1" applyFont="1" applyBorder="1" applyAlignment="1">
      <alignment horizontal="center"/>
    </xf>
    <xf numFmtId="0" fontId="9" fillId="0" borderId="16" xfId="39" applyFont="1" applyBorder="1"/>
    <xf numFmtId="164" fontId="8" fillId="0" borderId="0" xfId="29" applyNumberFormat="1" applyFill="1"/>
    <xf numFmtId="165" fontId="9" fillId="0" borderId="0" xfId="43" applyNumberFormat="1" applyFont="1" applyFill="1"/>
    <xf numFmtId="165" fontId="9" fillId="0" borderId="0" xfId="43" applyNumberFormat="1" applyFont="1" applyFill="1" applyBorder="1"/>
    <xf numFmtId="165" fontId="9" fillId="0" borderId="0" xfId="43" quotePrefix="1" applyNumberFormat="1" applyFont="1" applyFill="1" applyBorder="1"/>
    <xf numFmtId="0" fontId="9" fillId="0" borderId="0" xfId="39" applyFont="1"/>
    <xf numFmtId="165" fontId="9" fillId="0" borderId="40" xfId="29" applyNumberFormat="1" applyFont="1" applyFill="1" applyBorder="1"/>
    <xf numFmtId="165" fontId="10" fillId="26" borderId="40" xfId="0" applyNumberFormat="1" applyFont="1" applyFill="1" applyBorder="1"/>
    <xf numFmtId="165" fontId="0" fillId="0" borderId="0" xfId="0" applyNumberFormat="1"/>
    <xf numFmtId="165" fontId="8" fillId="0" borderId="0" xfId="0" applyNumberFormat="1" applyFont="1"/>
    <xf numFmtId="0" fontId="8" fillId="0" borderId="0" xfId="0" applyFont="1"/>
    <xf numFmtId="165" fontId="10" fillId="0" borderId="0" xfId="0" applyNumberFormat="1" applyFont="1"/>
    <xf numFmtId="165" fontId="9" fillId="0" borderId="0" xfId="0" applyNumberFormat="1" applyFont="1"/>
    <xf numFmtId="0" fontId="28" fillId="0" borderId="0" xfId="0" applyFont="1"/>
    <xf numFmtId="165" fontId="10" fillId="0" borderId="40" xfId="0" applyNumberFormat="1" applyFont="1" applyBorder="1"/>
    <xf numFmtId="165" fontId="9" fillId="0" borderId="39" xfId="0" applyNumberFormat="1" applyFont="1" applyBorder="1"/>
    <xf numFmtId="165" fontId="10" fillId="26" borderId="40" xfId="0" applyNumberFormat="1" applyFont="1" applyFill="1" applyBorder="1" applyAlignment="1">
      <alignment wrapText="1"/>
    </xf>
    <xf numFmtId="0" fontId="10" fillId="26" borderId="17" xfId="0" applyFont="1" applyFill="1" applyBorder="1" applyAlignment="1">
      <alignment wrapText="1"/>
    </xf>
    <xf numFmtId="0" fontId="8" fillId="0" borderId="0" xfId="0" applyFont="1" applyAlignment="1">
      <alignment horizontal="justify"/>
    </xf>
    <xf numFmtId="0" fontId="10" fillId="0" borderId="0" xfId="0" applyFont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25" borderId="15" xfId="0" applyFont="1" applyFill="1" applyBorder="1" applyProtection="1">
      <protection locked="0"/>
    </xf>
    <xf numFmtId="164" fontId="8" fillId="25" borderId="15" xfId="28" applyNumberFormat="1" applyFont="1" applyFill="1" applyBorder="1" applyProtection="1">
      <protection locked="0"/>
    </xf>
    <xf numFmtId="164" fontId="8" fillId="28" borderId="15" xfId="28" applyNumberFormat="1" applyFont="1" applyFill="1" applyBorder="1" applyProtection="1">
      <protection locked="0"/>
    </xf>
    <xf numFmtId="165" fontId="8" fillId="25" borderId="15" xfId="28" applyNumberFormat="1" applyFont="1" applyFill="1" applyBorder="1" applyProtection="1">
      <protection locked="0"/>
    </xf>
    <xf numFmtId="5" fontId="8" fillId="0" borderId="15" xfId="28" applyNumberFormat="1" applyFont="1" applyBorder="1"/>
    <xf numFmtId="0" fontId="8" fillId="28" borderId="15" xfId="28" applyNumberFormat="1" applyFont="1" applyFill="1" applyBorder="1" applyProtection="1">
      <protection locked="0"/>
    </xf>
    <xf numFmtId="0" fontId="8" fillId="25" borderId="13" xfId="0" applyFont="1" applyFill="1" applyBorder="1" applyProtection="1">
      <protection locked="0"/>
    </xf>
    <xf numFmtId="0" fontId="8" fillId="0" borderId="14" xfId="0" applyFont="1" applyBorder="1"/>
    <xf numFmtId="3" fontId="8" fillId="0" borderId="14" xfId="0" applyNumberFormat="1" applyFont="1" applyBorder="1"/>
    <xf numFmtId="5" fontId="8" fillId="0" borderId="38" xfId="0" applyNumberFormat="1" applyFont="1" applyBorder="1"/>
    <xf numFmtId="165" fontId="8" fillId="0" borderId="41" xfId="0" applyNumberFormat="1" applyFont="1" applyBorder="1"/>
    <xf numFmtId="165" fontId="8" fillId="0" borderId="40" xfId="0" applyNumberFormat="1" applyFont="1" applyBorder="1"/>
    <xf numFmtId="0" fontId="9" fillId="0" borderId="66" xfId="0" applyFont="1" applyBorder="1"/>
    <xf numFmtId="165" fontId="9" fillId="0" borderId="45" xfId="0" applyNumberFormat="1" applyFont="1" applyBorder="1"/>
    <xf numFmtId="165" fontId="9" fillId="0" borderId="45" xfId="0" quotePrefix="1" applyNumberFormat="1" applyFont="1" applyBorder="1"/>
    <xf numFmtId="0" fontId="5" fillId="24" borderId="10" xfId="0" applyFont="1" applyFill="1" applyBorder="1" applyAlignment="1">
      <alignment horizontal="center" vertical="center" wrapText="1"/>
    </xf>
    <xf numFmtId="165" fontId="5" fillId="24" borderId="11" xfId="0" applyNumberFormat="1" applyFont="1" applyFill="1" applyBorder="1" applyAlignment="1">
      <alignment horizontal="center" vertical="center" wrapText="1"/>
    </xf>
    <xf numFmtId="0" fontId="5" fillId="27" borderId="11" xfId="0" applyFont="1" applyFill="1" applyBorder="1" applyAlignment="1">
      <alignment horizontal="center" vertical="center" wrapText="1"/>
    </xf>
    <xf numFmtId="0" fontId="5" fillId="27" borderId="1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wrapText="1"/>
    </xf>
    <xf numFmtId="165" fontId="8" fillId="26" borderId="42" xfId="0" applyNumberFormat="1" applyFont="1" applyFill="1" applyBorder="1" applyAlignment="1">
      <alignment wrapText="1"/>
    </xf>
    <xf numFmtId="38" fontId="5" fillId="0" borderId="24" xfId="0" applyNumberFormat="1" applyFont="1" applyBorder="1" applyAlignment="1">
      <alignment wrapText="1"/>
    </xf>
    <xf numFmtId="0" fontId="5" fillId="0" borderId="20" xfId="0" applyFont="1" applyBorder="1" applyAlignment="1">
      <alignment wrapText="1"/>
    </xf>
    <xf numFmtId="165" fontId="8" fillId="0" borderId="25" xfId="0" applyNumberFormat="1" applyFont="1" applyBorder="1" applyAlignment="1">
      <alignment wrapText="1"/>
    </xf>
    <xf numFmtId="38" fontId="8" fillId="0" borderId="25" xfId="0" applyNumberFormat="1" applyFont="1" applyBorder="1" applyAlignment="1">
      <alignment wrapText="1"/>
    </xf>
    <xf numFmtId="38" fontId="8" fillId="0" borderId="36" xfId="0" applyNumberFormat="1" applyFont="1" applyBorder="1" applyAlignment="1">
      <alignment wrapText="1"/>
    </xf>
    <xf numFmtId="0" fontId="8" fillId="0" borderId="19" xfId="0" applyFont="1" applyBorder="1"/>
    <xf numFmtId="165" fontId="8" fillId="26" borderId="26" xfId="0" applyNumberFormat="1" applyFont="1" applyFill="1" applyBorder="1"/>
    <xf numFmtId="38" fontId="8" fillId="0" borderId="26" xfId="0" applyNumberFormat="1" applyFont="1" applyBorder="1"/>
    <xf numFmtId="38" fontId="8" fillId="0" borderId="24" xfId="0" applyNumberFormat="1" applyFont="1" applyBorder="1"/>
    <xf numFmtId="0" fontId="8" fillId="0" borderId="22" xfId="0" applyFont="1" applyBorder="1"/>
    <xf numFmtId="165" fontId="8" fillId="26" borderId="27" xfId="0" applyNumberFormat="1" applyFont="1" applyFill="1" applyBorder="1"/>
    <xf numFmtId="38" fontId="8" fillId="0" borderId="43" xfId="0" applyNumberFormat="1" applyFont="1" applyBorder="1"/>
    <xf numFmtId="165" fontId="8" fillId="26" borderId="34" xfId="0" applyNumberFormat="1" applyFont="1" applyFill="1" applyBorder="1"/>
    <xf numFmtId="0" fontId="5" fillId="0" borderId="20" xfId="0" applyFont="1" applyBorder="1"/>
    <xf numFmtId="165" fontId="8" fillId="0" borderId="44" xfId="0" applyNumberFormat="1" applyFont="1" applyBorder="1"/>
    <xf numFmtId="0" fontId="8" fillId="0" borderId="34" xfId="0" applyFont="1" applyBorder="1" applyAlignment="1">
      <alignment wrapText="1"/>
    </xf>
    <xf numFmtId="165" fontId="8" fillId="26" borderId="45" xfId="0" applyNumberFormat="1" applyFont="1" applyFill="1" applyBorder="1"/>
    <xf numFmtId="0" fontId="8" fillId="0" borderId="27" xfId="0" applyFont="1" applyBorder="1" applyAlignment="1">
      <alignment wrapText="1"/>
    </xf>
    <xf numFmtId="165" fontId="8" fillId="26" borderId="39" xfId="0" applyNumberFormat="1" applyFont="1" applyFill="1" applyBorder="1"/>
    <xf numFmtId="38" fontId="8" fillId="0" borderId="27" xfId="0" applyNumberFormat="1" applyFont="1" applyBorder="1"/>
    <xf numFmtId="38" fontId="8" fillId="0" borderId="28" xfId="0" applyNumberFormat="1" applyFont="1" applyBorder="1"/>
    <xf numFmtId="0" fontId="8" fillId="26" borderId="27" xfId="0" applyFont="1" applyFill="1" applyBorder="1" applyAlignment="1">
      <alignment wrapText="1"/>
    </xf>
    <xf numFmtId="0" fontId="5" fillId="0" borderId="23" xfId="0" applyFont="1" applyBorder="1" applyAlignment="1">
      <alignment wrapText="1"/>
    </xf>
    <xf numFmtId="165" fontId="5" fillId="0" borderId="29" xfId="0" applyNumberFormat="1" applyFont="1" applyBorder="1"/>
    <xf numFmtId="38" fontId="5" fillId="0" borderId="29" xfId="0" applyNumberFormat="1" applyFont="1" applyBorder="1"/>
    <xf numFmtId="38" fontId="5" fillId="0" borderId="30" xfId="0" applyNumberFormat="1" applyFont="1" applyBorder="1"/>
    <xf numFmtId="0" fontId="5" fillId="24" borderId="11" xfId="0" applyFont="1" applyFill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 wrapText="1"/>
    </xf>
    <xf numFmtId="165" fontId="8" fillId="0" borderId="31" xfId="0" applyNumberFormat="1" applyFont="1" applyBorder="1"/>
    <xf numFmtId="38" fontId="8" fillId="0" borderId="31" xfId="0" applyNumberFormat="1" applyFont="1" applyBorder="1"/>
    <xf numFmtId="38" fontId="8" fillId="0" borderId="32" xfId="0" applyNumberFormat="1" applyFont="1" applyBorder="1"/>
    <xf numFmtId="38" fontId="8" fillId="0" borderId="33" xfId="0" applyNumberFormat="1" applyFont="1" applyBorder="1"/>
    <xf numFmtId="0" fontId="8" fillId="0" borderId="22" xfId="0" applyFont="1" applyBorder="1" applyAlignment="1">
      <alignment wrapText="1"/>
    </xf>
    <xf numFmtId="38" fontId="8" fillId="0" borderId="34" xfId="0" applyNumberFormat="1" applyFont="1" applyBorder="1"/>
    <xf numFmtId="38" fontId="8" fillId="0" borderId="35" xfId="0" applyNumberFormat="1" applyFont="1" applyBorder="1"/>
    <xf numFmtId="0" fontId="8" fillId="26" borderId="22" xfId="0" applyFont="1" applyFill="1" applyBorder="1" applyAlignment="1">
      <alignment wrapText="1"/>
    </xf>
    <xf numFmtId="0" fontId="8" fillId="0" borderId="21" xfId="0" applyFont="1" applyBorder="1" applyAlignment="1">
      <alignment wrapText="1"/>
    </xf>
    <xf numFmtId="38" fontId="8" fillId="0" borderId="37" xfId="0" applyNumberFormat="1" applyFont="1" applyBorder="1"/>
    <xf numFmtId="0" fontId="8" fillId="26" borderId="19" xfId="0" applyFont="1" applyFill="1" applyBorder="1" applyAlignment="1">
      <alignment wrapText="1"/>
    </xf>
    <xf numFmtId="3" fontId="8" fillId="0" borderId="26" xfId="0" applyNumberFormat="1" applyFont="1" applyBorder="1"/>
    <xf numFmtId="3" fontId="8" fillId="0" borderId="33" xfId="0" applyNumberFormat="1" applyFont="1" applyBorder="1"/>
    <xf numFmtId="3" fontId="8" fillId="0" borderId="34" xfId="0" applyNumberFormat="1" applyFont="1" applyBorder="1"/>
    <xf numFmtId="3" fontId="8" fillId="0" borderId="35" xfId="0" applyNumberFormat="1" applyFont="1" applyBorder="1"/>
    <xf numFmtId="3" fontId="8" fillId="0" borderId="31" xfId="0" applyNumberFormat="1" applyFont="1" applyBorder="1"/>
    <xf numFmtId="3" fontId="8" fillId="0" borderId="32" xfId="0" applyNumberFormat="1" applyFont="1" applyBorder="1"/>
    <xf numFmtId="0" fontId="5" fillId="0" borderId="10" xfId="0" applyFont="1" applyBorder="1" applyAlignment="1">
      <alignment wrapText="1"/>
    </xf>
    <xf numFmtId="165" fontId="8" fillId="0" borderId="11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0" fontId="9" fillId="0" borderId="17" xfId="0" applyFont="1" applyBorder="1" applyAlignment="1">
      <alignment horizontal="center" vertical="center" wrapText="1"/>
    </xf>
    <xf numFmtId="0" fontId="9" fillId="0" borderId="66" xfId="39" applyFont="1" applyBorder="1"/>
    <xf numFmtId="0" fontId="9" fillId="0" borderId="45" xfId="43" applyNumberFormat="1" applyFont="1" applyBorder="1"/>
    <xf numFmtId="0" fontId="9" fillId="0" borderId="45" xfId="0" applyFont="1" applyBorder="1"/>
    <xf numFmtId="0" fontId="9" fillId="0" borderId="67" xfId="0" applyFont="1" applyBorder="1" applyAlignment="1">
      <alignment horizontal="left" vertical="center" wrapText="1"/>
    </xf>
    <xf numFmtId="0" fontId="10" fillId="0" borderId="68" xfId="0" applyFont="1" applyBorder="1" applyAlignment="1">
      <alignment horizontal="left" vertical="center" wrapText="1"/>
    </xf>
    <xf numFmtId="0" fontId="9" fillId="0" borderId="68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" fillId="0" borderId="34" xfId="0" applyFont="1" applyBorder="1" applyAlignment="1">
      <alignment wrapText="1"/>
    </xf>
    <xf numFmtId="0" fontId="5" fillId="0" borderId="34" xfId="0" applyFont="1" applyBorder="1"/>
    <xf numFmtId="0" fontId="5" fillId="0" borderId="34" xfId="0" applyFont="1" applyBorder="1" applyAlignment="1">
      <alignment wrapText="1"/>
    </xf>
    <xf numFmtId="0" fontId="5" fillId="0" borderId="50" xfId="0" applyFont="1" applyBorder="1"/>
    <xf numFmtId="0" fontId="1" fillId="0" borderId="50" xfId="0" applyFont="1" applyBorder="1" applyAlignment="1">
      <alignment horizontal="left" indent="2"/>
    </xf>
    <xf numFmtId="0" fontId="1" fillId="0" borderId="50" xfId="0" applyFont="1" applyBorder="1" applyAlignment="1">
      <alignment horizontal="left" wrapText="1" indent="2"/>
    </xf>
    <xf numFmtId="0" fontId="5" fillId="0" borderId="50" xfId="0" applyFont="1" applyBorder="1" applyAlignment="1">
      <alignment horizontal="left" wrapText="1"/>
    </xf>
    <xf numFmtId="0" fontId="5" fillId="0" borderId="53" xfId="0" applyFont="1" applyBorder="1"/>
    <xf numFmtId="0" fontId="1" fillId="0" borderId="0" xfId="0" applyFont="1"/>
    <xf numFmtId="15" fontId="0" fillId="30" borderId="51" xfId="0" applyNumberFormat="1" applyFill="1" applyBorder="1"/>
    <xf numFmtId="14" fontId="0" fillId="30" borderId="51" xfId="0" applyNumberFormat="1" applyFill="1" applyBorder="1"/>
    <xf numFmtId="0" fontId="5" fillId="0" borderId="67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14" fontId="1" fillId="25" borderId="51" xfId="29" applyNumberFormat="1" applyFont="1" applyFill="1" applyBorder="1" applyProtection="1">
      <protection locked="0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29" borderId="64" xfId="0" applyFont="1" applyFill="1" applyBorder="1" applyAlignment="1">
      <alignment horizontal="center"/>
    </xf>
    <xf numFmtId="0" fontId="8" fillId="29" borderId="65" xfId="0" applyFont="1" applyFill="1" applyBorder="1" applyAlignment="1">
      <alignment horizontal="center"/>
    </xf>
    <xf numFmtId="0" fontId="8" fillId="26" borderId="64" xfId="0" applyFont="1" applyFill="1" applyBorder="1" applyAlignment="1">
      <alignment horizontal="center"/>
    </xf>
    <xf numFmtId="0" fontId="8" fillId="26" borderId="65" xfId="0" applyFont="1" applyFill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59" xfId="0" applyFont="1" applyBorder="1" applyAlignment="1">
      <alignment horizontal="center" wrapText="1"/>
    </xf>
    <xf numFmtId="0" fontId="5" fillId="0" borderId="60" xfId="0" applyFont="1" applyBorder="1" applyAlignment="1">
      <alignment horizontal="center" wrapText="1"/>
    </xf>
    <xf numFmtId="0" fontId="5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horizontal="center" wrapText="1"/>
    </xf>
    <xf numFmtId="0" fontId="5" fillId="0" borderId="63" xfId="0" applyFont="1" applyBorder="1" applyAlignment="1">
      <alignment horizontal="center" wrapText="1"/>
    </xf>
    <xf numFmtId="0" fontId="10" fillId="26" borderId="5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49" fontId="33" fillId="0" borderId="0" xfId="0" applyNumberFormat="1" applyFont="1" applyAlignment="1">
      <alignment horizontal="center"/>
    </xf>
    <xf numFmtId="0" fontId="9" fillId="0" borderId="18" xfId="39" applyFont="1" applyBorder="1" applyAlignment="1">
      <alignment horizontal="center"/>
    </xf>
    <xf numFmtId="0" fontId="9" fillId="0" borderId="46" xfId="39" applyFont="1" applyBorder="1" applyAlignment="1">
      <alignment horizontal="center"/>
    </xf>
    <xf numFmtId="0" fontId="9" fillId="0" borderId="0" xfId="39" applyFont="1" applyAlignment="1">
      <alignment horizontal="center"/>
    </xf>
    <xf numFmtId="14" fontId="1" fillId="25" borderId="52" xfId="29" applyNumberFormat="1" applyFont="1" applyFill="1" applyBorder="1" applyProtection="1">
      <protection locked="0"/>
    </xf>
    <xf numFmtId="15" fontId="0" fillId="30" borderId="56" xfId="0" applyNumberFormat="1" applyFill="1" applyBorder="1"/>
    <xf numFmtId="14" fontId="1" fillId="25" borderId="57" xfId="29" applyNumberFormat="1" applyFont="1" applyFill="1" applyBorder="1" applyProtection="1">
      <protection locked="0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60D79EA6-6B96-4E44-B8DE-42D7E0E71DC0}"/>
    <cellStyle name="Comma 3" xfId="29" xr:uid="{C396C75A-9CEF-415A-B827-E7BD497281FC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6E02DCA-F224-4FB6-9A93-D33C779BB05C}"/>
    <cellStyle name="Note" xfId="40" builtinId="10" customBuiltin="1"/>
    <cellStyle name="Output" xfId="41" builtinId="21" customBuiltin="1"/>
    <cellStyle name="Percent 2" xfId="42" xr:uid="{CB257011-C29D-4E8E-AC04-9F74A52913A9}"/>
    <cellStyle name="Percent 3" xfId="43" xr:uid="{BE503CEF-CCEC-4BDA-B480-CF130740DEAB}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B14D-C53F-4C99-8109-C3B8BAF3010A}">
  <dimension ref="A1:A37"/>
  <sheetViews>
    <sheetView topLeftCell="A22" zoomScaleNormal="100" workbookViewId="0">
      <selection activeCell="A34" sqref="A34:XFD34"/>
    </sheetView>
  </sheetViews>
  <sheetFormatPr defaultRowHeight="15.75" x14ac:dyDescent="0.2"/>
  <cols>
    <col min="1" max="1" width="104.28515625" style="11" customWidth="1"/>
    <col min="2" max="16384" width="9.140625" style="10"/>
  </cols>
  <sheetData>
    <row r="1" spans="1:1" x14ac:dyDescent="0.2">
      <c r="A1" s="188" t="s">
        <v>147</v>
      </c>
    </row>
    <row r="2" spans="1:1" ht="16.5" thickBot="1" x14ac:dyDescent="0.25">
      <c r="A2" s="188"/>
    </row>
    <row r="3" spans="1:1" x14ac:dyDescent="0.2">
      <c r="A3" s="192" t="s">
        <v>35</v>
      </c>
    </row>
    <row r="4" spans="1:1" ht="30" x14ac:dyDescent="0.2">
      <c r="A4" s="193" t="s">
        <v>124</v>
      </c>
    </row>
    <row r="5" spans="1:1" x14ac:dyDescent="0.2">
      <c r="A5" s="193" t="s">
        <v>128</v>
      </c>
    </row>
    <row r="6" spans="1:1" x14ac:dyDescent="0.2">
      <c r="A6" s="193" t="s">
        <v>126</v>
      </c>
    </row>
    <row r="7" spans="1:1" ht="30" x14ac:dyDescent="0.2">
      <c r="A7" s="193" t="s">
        <v>125</v>
      </c>
    </row>
    <row r="8" spans="1:1" x14ac:dyDescent="0.2">
      <c r="A8" s="193" t="s">
        <v>138</v>
      </c>
    </row>
    <row r="9" spans="1:1" ht="31.5" x14ac:dyDescent="0.2">
      <c r="A9" s="194" t="s">
        <v>144</v>
      </c>
    </row>
    <row r="10" spans="1:1" x14ac:dyDescent="0.2">
      <c r="A10" s="193"/>
    </row>
    <row r="11" spans="1:1" x14ac:dyDescent="0.2">
      <c r="A11" s="194" t="s">
        <v>148</v>
      </c>
    </row>
    <row r="12" spans="1:1" ht="30" x14ac:dyDescent="0.2">
      <c r="A12" s="193" t="s">
        <v>145</v>
      </c>
    </row>
    <row r="13" spans="1:1" ht="30" x14ac:dyDescent="0.2">
      <c r="A13" s="193" t="s">
        <v>139</v>
      </c>
    </row>
    <row r="14" spans="1:1" ht="30" x14ac:dyDescent="0.2">
      <c r="A14" s="193" t="s">
        <v>137</v>
      </c>
    </row>
    <row r="15" spans="1:1" x14ac:dyDescent="0.2">
      <c r="A15" s="193"/>
    </row>
    <row r="16" spans="1:1" x14ac:dyDescent="0.2">
      <c r="A16" s="194" t="s">
        <v>141</v>
      </c>
    </row>
    <row r="17" spans="1:1" ht="30" x14ac:dyDescent="0.2">
      <c r="A17" s="193" t="s">
        <v>142</v>
      </c>
    </row>
    <row r="18" spans="1:1" x14ac:dyDescent="0.2">
      <c r="A18" s="193" t="s">
        <v>34</v>
      </c>
    </row>
    <row r="19" spans="1:1" x14ac:dyDescent="0.2">
      <c r="A19" s="193"/>
    </row>
    <row r="20" spans="1:1" x14ac:dyDescent="0.2">
      <c r="A20" s="194" t="s">
        <v>42</v>
      </c>
    </row>
    <row r="21" spans="1:1" ht="30" x14ac:dyDescent="0.2">
      <c r="A21" s="193" t="s">
        <v>140</v>
      </c>
    </row>
    <row r="22" spans="1:1" x14ac:dyDescent="0.2">
      <c r="A22" s="193"/>
    </row>
    <row r="23" spans="1:1" x14ac:dyDescent="0.2">
      <c r="A23" s="194" t="s">
        <v>133</v>
      </c>
    </row>
    <row r="24" spans="1:1" ht="30" x14ac:dyDescent="0.2">
      <c r="A24" s="193" t="s">
        <v>140</v>
      </c>
    </row>
    <row r="25" spans="1:1" x14ac:dyDescent="0.2">
      <c r="A25" s="193"/>
    </row>
    <row r="26" spans="1:1" x14ac:dyDescent="0.2">
      <c r="A26" s="194" t="s">
        <v>52</v>
      </c>
    </row>
    <row r="27" spans="1:1" ht="30" x14ac:dyDescent="0.2">
      <c r="A27" s="193" t="s">
        <v>146</v>
      </c>
    </row>
    <row r="28" spans="1:1" x14ac:dyDescent="0.2">
      <c r="A28" s="193" t="s">
        <v>143</v>
      </c>
    </row>
    <row r="29" spans="1:1" x14ac:dyDescent="0.2">
      <c r="A29" s="193" t="s">
        <v>34</v>
      </c>
    </row>
    <row r="30" spans="1:1" x14ac:dyDescent="0.2">
      <c r="A30" s="193"/>
    </row>
    <row r="31" spans="1:1" ht="15.75" customHeight="1" x14ac:dyDescent="0.2">
      <c r="A31" s="194" t="s">
        <v>168</v>
      </c>
    </row>
    <row r="32" spans="1:1" ht="30" customHeight="1" x14ac:dyDescent="0.2">
      <c r="A32" s="193" t="s">
        <v>169</v>
      </c>
    </row>
    <row r="33" spans="1:1" ht="30" customHeight="1" x14ac:dyDescent="0.2">
      <c r="A33" s="193" t="s">
        <v>170</v>
      </c>
    </row>
    <row r="34" spans="1:1" x14ac:dyDescent="0.2">
      <c r="A34" s="193"/>
    </row>
    <row r="35" spans="1:1" ht="36" customHeight="1" thickBot="1" x14ac:dyDescent="0.25">
      <c r="A35" s="195" t="s">
        <v>127</v>
      </c>
    </row>
    <row r="37" spans="1:1" x14ac:dyDescent="0.2">
      <c r="A37" s="12"/>
    </row>
  </sheetData>
  <phoneticPr fontId="6" type="noConversion"/>
  <printOptions horizontalCentered="1" gridLines="1"/>
  <pageMargins left="0.5" right="0.75" top="0.25" bottom="0.25" header="0.75" footer="0.2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8583F-7F33-4BA7-B990-FC7BBBDABCB6}">
  <dimension ref="A1:E385"/>
  <sheetViews>
    <sheetView topLeftCell="A36" zoomScaleNormal="100" workbookViewId="0">
      <selection activeCell="B51" sqref="B51"/>
    </sheetView>
  </sheetViews>
  <sheetFormatPr defaultRowHeight="12.75" x14ac:dyDescent="0.2"/>
  <cols>
    <col min="1" max="1" width="48" style="3" customWidth="1"/>
    <col min="2" max="2" width="20.7109375" style="13" customWidth="1"/>
    <col min="3" max="4" width="18.42578125" style="3" hidden="1" customWidth="1"/>
    <col min="5" max="5" width="53.42578125" style="3" customWidth="1"/>
    <col min="6" max="16384" width="9.140625" style="3"/>
  </cols>
  <sheetData>
    <row r="1" spans="1:5" ht="15.75" x14ac:dyDescent="0.25">
      <c r="A1" s="214" t="s">
        <v>129</v>
      </c>
      <c r="B1" s="214"/>
      <c r="C1" s="214"/>
      <c r="D1" s="214"/>
      <c r="E1" s="105"/>
    </row>
    <row r="2" spans="1:5" ht="13.5" customHeight="1" x14ac:dyDescent="0.2">
      <c r="A2" s="105"/>
      <c r="B2" s="104"/>
      <c r="C2" s="105"/>
      <c r="D2" s="105"/>
      <c r="E2" s="105"/>
    </row>
    <row r="3" spans="1:5" ht="13.5" hidden="1" customHeight="1" x14ac:dyDescent="0.2">
      <c r="A3" s="215" t="s">
        <v>16</v>
      </c>
      <c r="B3" s="216"/>
      <c r="C3" s="105"/>
      <c r="D3" s="105"/>
      <c r="E3" s="105"/>
    </row>
    <row r="4" spans="1:5" ht="13.5" customHeight="1" x14ac:dyDescent="0.2">
      <c r="A4" s="217" t="s">
        <v>15</v>
      </c>
      <c r="B4" s="218"/>
      <c r="C4" s="105"/>
      <c r="D4" s="105"/>
      <c r="E4" s="105"/>
    </row>
    <row r="5" spans="1:5" ht="13.5" customHeight="1" thickBot="1" x14ac:dyDescent="0.25">
      <c r="A5" s="105"/>
      <c r="B5" s="104"/>
      <c r="C5" s="105"/>
      <c r="D5" s="105"/>
      <c r="E5" s="105"/>
    </row>
    <row r="6" spans="1:5" ht="27" customHeight="1" thickTop="1" thickBot="1" x14ac:dyDescent="0.25">
      <c r="A6" s="133" t="s">
        <v>0</v>
      </c>
      <c r="B6" s="134" t="s">
        <v>1</v>
      </c>
      <c r="C6" s="135" t="s">
        <v>2</v>
      </c>
      <c r="D6" s="136" t="s">
        <v>3</v>
      </c>
      <c r="E6" s="105"/>
    </row>
    <row r="7" spans="1:5" ht="13.5" customHeight="1" thickTop="1" thickBot="1" x14ac:dyDescent="0.25">
      <c r="A7" s="219" t="s">
        <v>70</v>
      </c>
      <c r="B7" s="212"/>
      <c r="C7" s="212"/>
      <c r="D7" s="213"/>
      <c r="E7" s="105"/>
    </row>
    <row r="8" spans="1:5" ht="27" customHeight="1" thickTop="1" thickBot="1" x14ac:dyDescent="0.25">
      <c r="A8" s="137" t="s">
        <v>71</v>
      </c>
      <c r="B8" s="138">
        <v>0</v>
      </c>
      <c r="C8" s="139" t="s">
        <v>30</v>
      </c>
      <c r="D8" s="139" t="s">
        <v>30</v>
      </c>
      <c r="E8" s="105"/>
    </row>
    <row r="9" spans="1:5" ht="27" customHeight="1" thickBot="1" x14ac:dyDescent="0.25">
      <c r="A9" s="140" t="s">
        <v>4</v>
      </c>
      <c r="B9" s="141">
        <f>SUM(B8:B8)</f>
        <v>0</v>
      </c>
      <c r="C9" s="142">
        <f>SUM(C8:C8)</f>
        <v>0</v>
      </c>
      <c r="D9" s="143">
        <f>SUM(D8:D8)</f>
        <v>0</v>
      </c>
      <c r="E9" s="105"/>
    </row>
    <row r="10" spans="1:5" ht="13.5" customHeight="1" thickTop="1" thickBot="1" x14ac:dyDescent="0.25">
      <c r="A10" s="219" t="s">
        <v>85</v>
      </c>
      <c r="B10" s="212"/>
      <c r="C10" s="212"/>
      <c r="D10" s="213"/>
      <c r="E10" s="105"/>
    </row>
    <row r="11" spans="1:5" ht="27" customHeight="1" thickTop="1" thickBot="1" x14ac:dyDescent="0.25">
      <c r="A11" s="144" t="s">
        <v>86</v>
      </c>
      <c r="B11" s="145">
        <v>0</v>
      </c>
      <c r="C11" s="146" t="e">
        <f>IF(#REF!="N",B11,0)</f>
        <v>#REF!</v>
      </c>
      <c r="D11" s="147">
        <f>B11</f>
        <v>0</v>
      </c>
      <c r="E11" s="105"/>
    </row>
    <row r="12" spans="1:5" ht="27" customHeight="1" thickTop="1" thickBot="1" x14ac:dyDescent="0.25">
      <c r="A12" s="148" t="s">
        <v>72</v>
      </c>
      <c r="B12" s="149">
        <v>0</v>
      </c>
      <c r="C12" s="150"/>
      <c r="D12" s="147"/>
      <c r="E12" s="105"/>
    </row>
    <row r="13" spans="1:5" ht="27" customHeight="1" thickTop="1" thickBot="1" x14ac:dyDescent="0.25">
      <c r="A13" s="148" t="s">
        <v>73</v>
      </c>
      <c r="B13" s="151">
        <v>0</v>
      </c>
      <c r="C13" s="139" t="s">
        <v>30</v>
      </c>
      <c r="D13" s="139" t="s">
        <v>30</v>
      </c>
      <c r="E13" s="105"/>
    </row>
    <row r="14" spans="1:5" ht="27" customHeight="1" thickTop="1" thickBot="1" x14ac:dyDescent="0.25">
      <c r="A14" s="152" t="s">
        <v>5</v>
      </c>
      <c r="B14" s="153">
        <f>SUM(B11:B13)</f>
        <v>0</v>
      </c>
      <c r="C14" s="146" t="e">
        <f>IF(#REF!="N",B14,0)</f>
        <v>#REF!</v>
      </c>
      <c r="D14" s="147" t="e">
        <f>#REF!+B11</f>
        <v>#REF!</v>
      </c>
      <c r="E14" s="105"/>
    </row>
    <row r="15" spans="1:5" ht="13.5" customHeight="1" thickTop="1" thickBot="1" x14ac:dyDescent="0.25">
      <c r="A15" s="210" t="s">
        <v>74</v>
      </c>
      <c r="B15" s="211"/>
      <c r="C15" s="212"/>
      <c r="D15" s="213"/>
      <c r="E15" s="105"/>
    </row>
    <row r="16" spans="1:5" ht="27" customHeight="1" thickTop="1" thickBot="1" x14ac:dyDescent="0.25">
      <c r="A16" s="154" t="s">
        <v>75</v>
      </c>
      <c r="B16" s="155">
        <v>0</v>
      </c>
      <c r="C16" s="146" t="e">
        <f>IF(#REF!="N",B16,0)</f>
        <v>#REF!</v>
      </c>
      <c r="D16" s="147" t="e">
        <f>IF(#REF!="Y",B16,0)</f>
        <v>#REF!</v>
      </c>
      <c r="E16" s="105"/>
    </row>
    <row r="17" spans="1:5" ht="27" customHeight="1" thickBot="1" x14ac:dyDescent="0.25">
      <c r="A17" s="156" t="s">
        <v>76</v>
      </c>
      <c r="B17" s="157">
        <v>0</v>
      </c>
      <c r="C17" s="158" t="e">
        <f>IF(#REF!="N",B17,0)</f>
        <v>#REF!</v>
      </c>
      <c r="D17" s="159" t="e">
        <f>IF(#REF!="Y",B17,0)</f>
        <v>#REF!</v>
      </c>
      <c r="E17" s="105"/>
    </row>
    <row r="18" spans="1:5" ht="27" customHeight="1" thickBot="1" x14ac:dyDescent="0.25">
      <c r="A18" s="156" t="s">
        <v>24</v>
      </c>
      <c r="B18" s="157">
        <v>0</v>
      </c>
      <c r="C18" s="158" t="e">
        <f>IF(#REF!="N",B18,0)</f>
        <v>#REF!</v>
      </c>
      <c r="D18" s="159" t="e">
        <f>IF(#REF!="Y",B18,0)</f>
        <v>#REF!</v>
      </c>
      <c r="E18" s="1" t="s">
        <v>123</v>
      </c>
    </row>
    <row r="19" spans="1:5" ht="27" customHeight="1" thickBot="1" x14ac:dyDescent="0.25">
      <c r="A19" s="156" t="s">
        <v>25</v>
      </c>
      <c r="B19" s="157">
        <v>0</v>
      </c>
      <c r="C19" s="158" t="e">
        <f>IF(#REF!="N",B19,0)</f>
        <v>#REF!</v>
      </c>
      <c r="D19" s="159" t="e">
        <f>IF(#REF!="Y",B19,0)</f>
        <v>#REF!</v>
      </c>
      <c r="E19" s="1" t="s">
        <v>160</v>
      </c>
    </row>
    <row r="20" spans="1:5" ht="27" customHeight="1" thickBot="1" x14ac:dyDescent="0.25">
      <c r="A20" s="160"/>
      <c r="B20" s="157"/>
      <c r="C20" s="158" t="e">
        <f>IF(#REF!="N",B20,0)</f>
        <v>#REF!</v>
      </c>
      <c r="D20" s="159" t="e">
        <f>IF(#REF!="Y",B20,0)</f>
        <v>#REF!</v>
      </c>
      <c r="E20" s="105"/>
    </row>
    <row r="21" spans="1:5" s="8" customFormat="1" ht="27" customHeight="1" thickBot="1" x14ac:dyDescent="0.25">
      <c r="A21" s="161" t="s">
        <v>6</v>
      </c>
      <c r="B21" s="162">
        <f>SUM(B16:B20)</f>
        <v>0</v>
      </c>
      <c r="C21" s="163" t="e">
        <f>SUM(C16:C20)</f>
        <v>#REF!</v>
      </c>
      <c r="D21" s="164" t="e">
        <f>SUM(D16:D20)</f>
        <v>#REF!</v>
      </c>
      <c r="E21" s="1"/>
    </row>
    <row r="22" spans="1:5" s="8" customFormat="1" ht="27" customHeight="1" thickTop="1" thickBot="1" x14ac:dyDescent="0.25">
      <c r="A22" s="133" t="s">
        <v>0</v>
      </c>
      <c r="B22" s="134" t="s">
        <v>1</v>
      </c>
      <c r="C22" s="165" t="s">
        <v>2</v>
      </c>
      <c r="D22" s="166" t="s">
        <v>3</v>
      </c>
      <c r="E22" s="1"/>
    </row>
    <row r="23" spans="1:5" ht="13.5" customHeight="1" thickTop="1" thickBot="1" x14ac:dyDescent="0.25">
      <c r="A23" s="220" t="s">
        <v>7</v>
      </c>
      <c r="B23" s="221"/>
      <c r="C23" s="222"/>
      <c r="D23" s="223"/>
      <c r="E23" s="105"/>
    </row>
    <row r="24" spans="1:5" ht="27" customHeight="1" thickTop="1" thickBot="1" x14ac:dyDescent="0.25">
      <c r="A24" s="154" t="s">
        <v>77</v>
      </c>
      <c r="B24" s="155">
        <v>0</v>
      </c>
      <c r="C24" s="146" t="e">
        <f>IF(#REF!="N",B24,0)</f>
        <v>#REF!</v>
      </c>
      <c r="D24" s="147" t="e">
        <f>IF(#REF!="Y",B24,0)</f>
        <v>#REF!</v>
      </c>
      <c r="E24" s="105"/>
    </row>
    <row r="25" spans="1:5" ht="27" customHeight="1" thickBot="1" x14ac:dyDescent="0.25">
      <c r="A25" s="196" t="s">
        <v>161</v>
      </c>
      <c r="B25" s="157">
        <v>0</v>
      </c>
      <c r="C25" s="158"/>
      <c r="D25" s="159"/>
      <c r="E25" s="105"/>
    </row>
    <row r="26" spans="1:5" ht="27" customHeight="1" thickBot="1" x14ac:dyDescent="0.25">
      <c r="A26" s="156" t="s">
        <v>39</v>
      </c>
      <c r="B26" s="157">
        <v>0</v>
      </c>
      <c r="C26" s="158" t="e">
        <f>IF(#REF!="N",B26,0)</f>
        <v>#REF!</v>
      </c>
      <c r="D26" s="159" t="e">
        <f>IF(#REF!="Y",B26,0)</f>
        <v>#REF!</v>
      </c>
      <c r="E26" s="105"/>
    </row>
    <row r="27" spans="1:5" ht="27" customHeight="1" thickBot="1" x14ac:dyDescent="0.25">
      <c r="A27" s="156" t="s">
        <v>17</v>
      </c>
      <c r="B27" s="157">
        <v>0</v>
      </c>
      <c r="C27" s="158"/>
      <c r="D27" s="159"/>
      <c r="E27" s="105"/>
    </row>
    <row r="28" spans="1:5" ht="27" customHeight="1" thickBot="1" x14ac:dyDescent="0.25">
      <c r="A28" s="156" t="s">
        <v>32</v>
      </c>
      <c r="B28" s="157">
        <v>0</v>
      </c>
      <c r="C28" s="158"/>
      <c r="D28" s="159"/>
      <c r="E28" s="105"/>
    </row>
    <row r="29" spans="1:5" ht="27" customHeight="1" thickBot="1" x14ac:dyDescent="0.25">
      <c r="A29" s="156" t="s">
        <v>27</v>
      </c>
      <c r="B29" s="157">
        <v>0</v>
      </c>
      <c r="C29" s="158"/>
      <c r="D29" s="159"/>
      <c r="E29" s="105"/>
    </row>
    <row r="30" spans="1:5" ht="27" customHeight="1" thickBot="1" x14ac:dyDescent="0.25">
      <c r="A30" s="160"/>
      <c r="B30" s="157"/>
      <c r="C30" s="158" t="e">
        <f>IF(#REF!="N",B30,0)</f>
        <v>#REF!</v>
      </c>
      <c r="D30" s="159" t="e">
        <f>IF(#REF!="Y",B30,0)</f>
        <v>#REF!</v>
      </c>
      <c r="E30" s="105"/>
    </row>
    <row r="31" spans="1:5" ht="27" customHeight="1" thickBot="1" x14ac:dyDescent="0.25">
      <c r="A31" s="140" t="s">
        <v>8</v>
      </c>
      <c r="B31" s="167">
        <f>SUM(B24:B30)</f>
        <v>0</v>
      </c>
      <c r="C31" s="168" t="e">
        <f>SUM(C24:C30)</f>
        <v>#REF!</v>
      </c>
      <c r="D31" s="169" t="e">
        <f>SUM(D24:D30)</f>
        <v>#REF!</v>
      </c>
      <c r="E31" s="105"/>
    </row>
    <row r="32" spans="1:5" ht="13.5" customHeight="1" thickTop="1" thickBot="1" x14ac:dyDescent="0.25">
      <c r="A32" s="224" t="s">
        <v>9</v>
      </c>
      <c r="B32" s="222"/>
      <c r="C32" s="222"/>
      <c r="D32" s="223"/>
      <c r="E32" s="105"/>
    </row>
    <row r="33" spans="1:5" ht="27" customHeight="1" thickTop="1" thickBot="1" x14ac:dyDescent="0.25">
      <c r="A33" s="137" t="s">
        <v>79</v>
      </c>
      <c r="B33" s="145">
        <v>0</v>
      </c>
      <c r="C33" s="146" t="e">
        <f>IF(#REF!="N",B33,0)</f>
        <v>#REF!</v>
      </c>
      <c r="D33" s="170" t="e">
        <f>IF(#REF!="Y",B33,0)</f>
        <v>#REF!</v>
      </c>
      <c r="E33" s="105"/>
    </row>
    <row r="34" spans="1:5" ht="27" customHeight="1" thickBot="1" x14ac:dyDescent="0.25">
      <c r="A34" s="171" t="s">
        <v>31</v>
      </c>
      <c r="B34" s="151">
        <v>0</v>
      </c>
      <c r="C34" s="172" t="e">
        <f>IF(#REF!="N",B34,0)</f>
        <v>#REF!</v>
      </c>
      <c r="D34" s="173" t="e">
        <f>IF(#REF!="Y",B34,0)</f>
        <v>#REF!</v>
      </c>
      <c r="E34" s="105"/>
    </row>
    <row r="35" spans="1:5" ht="27" customHeight="1" thickBot="1" x14ac:dyDescent="0.25">
      <c r="A35" s="171" t="s">
        <v>10</v>
      </c>
      <c r="B35" s="151">
        <v>0</v>
      </c>
      <c r="C35" s="172" t="e">
        <f>IF(#REF!="N",B35,0)</f>
        <v>#REF!</v>
      </c>
      <c r="D35" s="173" t="e">
        <f>IF(#REF!="Y",B35,0)</f>
        <v>#REF!</v>
      </c>
      <c r="E35" s="105"/>
    </row>
    <row r="36" spans="1:5" ht="27" customHeight="1" thickBot="1" x14ac:dyDescent="0.25">
      <c r="A36" s="171" t="s">
        <v>87</v>
      </c>
      <c r="B36" s="151">
        <v>0</v>
      </c>
      <c r="C36" s="172" t="e">
        <f>IF(#REF!="N",B36,0)</f>
        <v>#REF!</v>
      </c>
      <c r="D36" s="173" t="e">
        <f>IF(#REF!="Y",B36,0)</f>
        <v>#REF!</v>
      </c>
      <c r="E36" s="105"/>
    </row>
    <row r="37" spans="1:5" ht="27" customHeight="1" thickBot="1" x14ac:dyDescent="0.25">
      <c r="A37" s="171" t="s">
        <v>41</v>
      </c>
      <c r="B37" s="151">
        <v>0</v>
      </c>
      <c r="C37" s="172" t="e">
        <f>IF(#REF!="N",B37,0)</f>
        <v>#REF!</v>
      </c>
      <c r="D37" s="173" t="e">
        <f>IF(#REF!="Y",B37,0)</f>
        <v>#REF!</v>
      </c>
      <c r="E37" s="105"/>
    </row>
    <row r="38" spans="1:5" ht="27" customHeight="1" thickBot="1" x14ac:dyDescent="0.25">
      <c r="A38" s="174"/>
      <c r="B38" s="151"/>
      <c r="C38" s="172" t="e">
        <f>IF(#REF!="N",B38,0)</f>
        <v>#REF!</v>
      </c>
      <c r="D38" s="173" t="e">
        <f>IF(#REF!="Y",B38,0)</f>
        <v>#REF!</v>
      </c>
      <c r="E38" s="105"/>
    </row>
    <row r="39" spans="1:5" ht="27" customHeight="1" thickBot="1" x14ac:dyDescent="0.25">
      <c r="A39" s="161" t="s">
        <v>11</v>
      </c>
      <c r="B39" s="167">
        <f>SUM(B33:B38)</f>
        <v>0</v>
      </c>
      <c r="C39" s="168" t="e">
        <f>SUM(C33:C38)</f>
        <v>#REF!</v>
      </c>
      <c r="D39" s="169" t="e">
        <f>SUM(D33:D38)</f>
        <v>#REF!</v>
      </c>
      <c r="E39" s="105"/>
    </row>
    <row r="40" spans="1:5" ht="27" customHeight="1" thickTop="1" thickBot="1" x14ac:dyDescent="0.25">
      <c r="A40" s="133" t="s">
        <v>0</v>
      </c>
      <c r="B40" s="134" t="s">
        <v>1</v>
      </c>
      <c r="C40" s="165" t="s">
        <v>2</v>
      </c>
      <c r="D40" s="166" t="s">
        <v>3</v>
      </c>
      <c r="E40" s="105"/>
    </row>
    <row r="41" spans="1:5" ht="13.5" customHeight="1" thickTop="1" thickBot="1" x14ac:dyDescent="0.25">
      <c r="A41" s="224" t="s">
        <v>80</v>
      </c>
      <c r="B41" s="222"/>
      <c r="C41" s="222"/>
      <c r="D41" s="223"/>
      <c r="E41" s="105"/>
    </row>
    <row r="42" spans="1:5" ht="27" customHeight="1" thickTop="1" thickBot="1" x14ac:dyDescent="0.25">
      <c r="A42" s="175" t="s">
        <v>81</v>
      </c>
      <c r="B42" s="149">
        <v>0</v>
      </c>
      <c r="C42" s="158"/>
      <c r="D42" s="176"/>
      <c r="E42" s="105"/>
    </row>
    <row r="43" spans="1:5" ht="27" customHeight="1" thickBot="1" x14ac:dyDescent="0.25">
      <c r="A43" s="175" t="s">
        <v>82</v>
      </c>
      <c r="B43" s="149">
        <v>0</v>
      </c>
      <c r="C43" s="158"/>
      <c r="D43" s="176"/>
      <c r="E43" s="105"/>
    </row>
    <row r="44" spans="1:5" ht="27" customHeight="1" thickBot="1" x14ac:dyDescent="0.25">
      <c r="A44" s="175" t="s">
        <v>83</v>
      </c>
      <c r="B44" s="149">
        <v>0</v>
      </c>
      <c r="C44" s="158"/>
      <c r="D44" s="176"/>
      <c r="E44" s="105"/>
    </row>
    <row r="45" spans="1:5" ht="27" customHeight="1" thickBot="1" x14ac:dyDescent="0.25">
      <c r="A45" s="174"/>
      <c r="B45" s="151"/>
      <c r="C45" s="172" t="e">
        <f>IF(#REF!="N",B45,0)</f>
        <v>#REF!</v>
      </c>
      <c r="D45" s="173" t="e">
        <f>IF(#REF!="Y",B45,0)</f>
        <v>#REF!</v>
      </c>
      <c r="E45" s="105"/>
    </row>
    <row r="46" spans="1:5" ht="27" customHeight="1" thickBot="1" x14ac:dyDescent="0.25">
      <c r="A46" s="161" t="s">
        <v>12</v>
      </c>
      <c r="B46" s="167">
        <f>SUM(B42:B45)</f>
        <v>0</v>
      </c>
      <c r="C46" s="168" t="e">
        <f>SUM(C42:C45)</f>
        <v>#REF!</v>
      </c>
      <c r="D46" s="169" t="e">
        <f>SUM(D42:D45)</f>
        <v>#REF!</v>
      </c>
      <c r="E46" s="105"/>
    </row>
    <row r="47" spans="1:5" ht="13.5" customHeight="1" thickTop="1" thickBot="1" x14ac:dyDescent="0.25">
      <c r="A47" s="224" t="s">
        <v>84</v>
      </c>
      <c r="B47" s="222"/>
      <c r="C47" s="222"/>
      <c r="D47" s="223"/>
      <c r="E47" s="105"/>
    </row>
    <row r="48" spans="1:5" ht="27" customHeight="1" thickTop="1" thickBot="1" x14ac:dyDescent="0.25">
      <c r="A48" s="177"/>
      <c r="B48" s="145"/>
      <c r="C48" s="178" t="e">
        <f>IF(#REF!="N",B48,0)</f>
        <v>#REF!</v>
      </c>
      <c r="D48" s="179" t="e">
        <f>IF(#REF!="Y",B48,0)</f>
        <v>#REF!</v>
      </c>
      <c r="E48" s="105"/>
    </row>
    <row r="49" spans="1:5" ht="27" customHeight="1" thickBot="1" x14ac:dyDescent="0.25">
      <c r="A49" s="174"/>
      <c r="B49" s="151"/>
      <c r="C49" s="180" t="e">
        <f>IF(#REF!="N",B49,0)</f>
        <v>#REF!</v>
      </c>
      <c r="D49" s="181" t="e">
        <f>IF(#REF!="Y",B49,0)</f>
        <v>#REF!</v>
      </c>
      <c r="E49" s="105"/>
    </row>
    <row r="50" spans="1:5" ht="27" customHeight="1" thickBot="1" x14ac:dyDescent="0.25">
      <c r="A50" s="174"/>
      <c r="B50" s="151"/>
      <c r="C50" s="180" t="e">
        <f>IF(#REF!="N",B50,0)</f>
        <v>#REF!</v>
      </c>
      <c r="D50" s="181" t="e">
        <f>IF(#REF!="Y",B50,0)</f>
        <v>#REF!</v>
      </c>
      <c r="E50" s="105"/>
    </row>
    <row r="51" spans="1:5" ht="27" customHeight="1" thickBot="1" x14ac:dyDescent="0.25">
      <c r="A51" s="161" t="s">
        <v>13</v>
      </c>
      <c r="B51" s="167">
        <f>SUM(B48:B50)</f>
        <v>0</v>
      </c>
      <c r="C51" s="182" t="e">
        <f>SUM(C48:C50)</f>
        <v>#REF!</v>
      </c>
      <c r="D51" s="183" t="e">
        <f>SUM(D48:D50)</f>
        <v>#REF!</v>
      </c>
      <c r="E51" s="105"/>
    </row>
    <row r="52" spans="1:5" ht="13.5" customHeight="1" thickTop="1" thickBot="1" x14ac:dyDescent="0.25">
      <c r="A52" s="224" t="s">
        <v>122</v>
      </c>
      <c r="B52" s="222"/>
      <c r="C52" s="222"/>
      <c r="D52" s="223"/>
      <c r="E52" s="105"/>
    </row>
    <row r="53" spans="1:5" ht="27" customHeight="1" thickTop="1" thickBot="1" x14ac:dyDescent="0.25">
      <c r="A53" s="184" t="s">
        <v>33</v>
      </c>
      <c r="B53" s="185">
        <f>SUM(B51,B46,B39,B31,B21,B14,B9)</f>
        <v>0</v>
      </c>
      <c r="C53" s="186" t="e">
        <f>SUM(C9+C14+C21+C31+C39+#REF!+C46+#REF!+#REF!+#REF!+C51)</f>
        <v>#REF!</v>
      </c>
      <c r="D53" s="187" t="e">
        <f>SUM(D9+D14+D21+D31+D39+#REF!+D46+#REF!+#REF!+#REF!+D51)</f>
        <v>#REF!</v>
      </c>
      <c r="E53" s="105"/>
    </row>
    <row r="54" spans="1:5" ht="13.5" customHeight="1" thickTop="1" x14ac:dyDescent="0.2">
      <c r="A54" s="9"/>
    </row>
    <row r="55" spans="1:5" ht="13.5" customHeight="1" x14ac:dyDescent="0.2">
      <c r="A55" s="9"/>
    </row>
    <row r="56" spans="1:5" ht="13.5" customHeight="1" x14ac:dyDescent="0.2"/>
    <row r="57" spans="1:5" ht="13.5" customHeight="1" x14ac:dyDescent="0.2"/>
    <row r="58" spans="1:5" ht="13.5" customHeight="1" x14ac:dyDescent="0.2"/>
    <row r="59" spans="1:5" ht="13.5" customHeight="1" x14ac:dyDescent="0.2"/>
    <row r="60" spans="1:5" ht="13.5" customHeight="1" x14ac:dyDescent="0.2"/>
    <row r="61" spans="1:5" ht="13.5" customHeight="1" x14ac:dyDescent="0.2"/>
    <row r="62" spans="1:5" ht="13.5" customHeight="1" x14ac:dyDescent="0.2"/>
    <row r="63" spans="1:5" ht="13.5" customHeight="1" x14ac:dyDescent="0.2"/>
    <row r="64" spans="1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</sheetData>
  <mergeCells count="11">
    <mergeCell ref="A23:D23"/>
    <mergeCell ref="A32:D32"/>
    <mergeCell ref="A41:D41"/>
    <mergeCell ref="A47:D47"/>
    <mergeCell ref="A52:D52"/>
    <mergeCell ref="A15:D15"/>
    <mergeCell ref="A1:D1"/>
    <mergeCell ref="A3:B3"/>
    <mergeCell ref="A4:B4"/>
    <mergeCell ref="A7:D7"/>
    <mergeCell ref="A10:D10"/>
  </mergeCells>
  <pageMargins left="0.7" right="0.7" top="0.75" bottom="0.75" header="0.3" footer="0.3"/>
  <pageSetup scale="65" orientation="portrait" r:id="rId1"/>
  <rowBreaks count="2" manualBreakCount="2">
    <brk id="21" max="5" man="1"/>
    <brk id="39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2C27-0902-4A71-87DD-C857271BAC2A}">
  <dimension ref="A1:G30"/>
  <sheetViews>
    <sheetView zoomScaleNormal="100" workbookViewId="0">
      <selection activeCell="B13" sqref="B13"/>
    </sheetView>
  </sheetViews>
  <sheetFormatPr defaultRowHeight="12.75" x14ac:dyDescent="0.2"/>
  <cols>
    <col min="1" max="1" width="51.42578125" customWidth="1"/>
    <col min="2" max="2" width="14.7109375" style="103" customWidth="1"/>
    <col min="5" max="5" width="10.28515625" customWidth="1"/>
  </cols>
  <sheetData>
    <row r="1" spans="1:7" ht="15.75" x14ac:dyDescent="0.25">
      <c r="A1" s="214" t="s">
        <v>136</v>
      </c>
      <c r="B1" s="214"/>
      <c r="C1" s="108"/>
      <c r="D1" s="108"/>
    </row>
    <row r="2" spans="1:7" ht="15.75" x14ac:dyDescent="0.25">
      <c r="A2" s="33"/>
      <c r="B2" s="104"/>
    </row>
    <row r="3" spans="1:7" ht="15" x14ac:dyDescent="0.2">
      <c r="A3" s="225" t="s">
        <v>15</v>
      </c>
      <c r="B3" s="225"/>
      <c r="C3" s="3"/>
      <c r="D3" s="3"/>
      <c r="E3" s="3"/>
      <c r="F3" s="3"/>
      <c r="G3" s="3"/>
    </row>
    <row r="4" spans="1:7" ht="16.5" thickBot="1" x14ac:dyDescent="0.3">
      <c r="A4" s="33"/>
      <c r="B4" s="104"/>
    </row>
    <row r="5" spans="1:7" ht="15.75" x14ac:dyDescent="0.25">
      <c r="A5" s="4" t="s">
        <v>110</v>
      </c>
      <c r="B5" s="128"/>
    </row>
    <row r="6" spans="1:7" ht="15.75" x14ac:dyDescent="0.25">
      <c r="A6" s="6" t="s">
        <v>98</v>
      </c>
      <c r="B6" s="129"/>
    </row>
    <row r="7" spans="1:7" ht="15" x14ac:dyDescent="0.2">
      <c r="A7" s="5" t="s">
        <v>116</v>
      </c>
      <c r="B7" s="109">
        <f>'Development Budget'!B9</f>
        <v>0</v>
      </c>
    </row>
    <row r="8" spans="1:7" ht="15" x14ac:dyDescent="0.2">
      <c r="A8" s="5" t="s">
        <v>111</v>
      </c>
      <c r="B8" s="109">
        <f>'Development Budget'!B14</f>
        <v>0</v>
      </c>
    </row>
    <row r="9" spans="1:7" ht="15" x14ac:dyDescent="0.2">
      <c r="A9" s="5" t="s">
        <v>117</v>
      </c>
      <c r="B9" s="109">
        <f>'Development Budget'!B21</f>
        <v>0</v>
      </c>
    </row>
    <row r="10" spans="1:7" ht="15" x14ac:dyDescent="0.2">
      <c r="A10" s="5" t="s">
        <v>99</v>
      </c>
      <c r="B10" s="109">
        <f>'Development Budget'!B31</f>
        <v>0</v>
      </c>
    </row>
    <row r="11" spans="1:7" ht="15" x14ac:dyDescent="0.2">
      <c r="A11" s="5" t="s">
        <v>100</v>
      </c>
      <c r="B11" s="109">
        <f>'Development Budget'!B39</f>
        <v>0</v>
      </c>
    </row>
    <row r="12" spans="1:7" s="1" customFormat="1" ht="15" x14ac:dyDescent="0.2">
      <c r="A12" s="5" t="s">
        <v>118</v>
      </c>
      <c r="B12" s="109">
        <f>'Development Budget'!B46</f>
        <v>0</v>
      </c>
    </row>
    <row r="13" spans="1:7" ht="15" x14ac:dyDescent="0.2">
      <c r="A13" s="5" t="s">
        <v>101</v>
      </c>
      <c r="B13" s="109">
        <f>'Development Budget'!B51</f>
        <v>0</v>
      </c>
    </row>
    <row r="14" spans="1:7" ht="15" x14ac:dyDescent="0.2">
      <c r="A14" s="5"/>
      <c r="B14" s="109"/>
    </row>
    <row r="15" spans="1:7" ht="16.5" thickBot="1" x14ac:dyDescent="0.3">
      <c r="A15" s="7" t="s">
        <v>122</v>
      </c>
      <c r="B15" s="110">
        <f>SUM(B7:B13)</f>
        <v>0</v>
      </c>
    </row>
    <row r="16" spans="1:7" ht="16.5" thickBot="1" x14ac:dyDescent="0.3">
      <c r="A16" s="6"/>
      <c r="B16" s="107"/>
    </row>
    <row r="17" spans="1:5" ht="15.75" x14ac:dyDescent="0.25">
      <c r="A17" s="4" t="s">
        <v>112</v>
      </c>
      <c r="B17" s="128"/>
    </row>
    <row r="18" spans="1:5" ht="15.75" x14ac:dyDescent="0.25">
      <c r="A18" s="6" t="s">
        <v>102</v>
      </c>
      <c r="B18" s="129"/>
    </row>
    <row r="19" spans="1:5" ht="15" x14ac:dyDescent="0.2">
      <c r="A19" s="5" t="s">
        <v>113</v>
      </c>
      <c r="B19" s="111">
        <v>0</v>
      </c>
    </row>
    <row r="20" spans="1:5" ht="15" x14ac:dyDescent="0.2">
      <c r="A20" s="5" t="s">
        <v>119</v>
      </c>
      <c r="B20" s="111">
        <v>0</v>
      </c>
    </row>
    <row r="21" spans="1:5" ht="15" x14ac:dyDescent="0.2">
      <c r="A21" s="112" t="s">
        <v>120</v>
      </c>
      <c r="B21" s="111">
        <v>0</v>
      </c>
    </row>
    <row r="22" spans="1:5" s="1" customFormat="1" ht="15" x14ac:dyDescent="0.2">
      <c r="A22" s="112" t="s">
        <v>103</v>
      </c>
      <c r="B22" s="111">
        <v>0</v>
      </c>
    </row>
    <row r="23" spans="1:5" ht="15" x14ac:dyDescent="0.2">
      <c r="A23" s="112" t="s">
        <v>104</v>
      </c>
      <c r="B23" s="111">
        <v>0</v>
      </c>
      <c r="E23" s="105"/>
    </row>
    <row r="24" spans="1:5" ht="15" x14ac:dyDescent="0.2">
      <c r="A24" s="5"/>
      <c r="B24" s="129"/>
    </row>
    <row r="25" spans="1:5" ht="16.5" thickBot="1" x14ac:dyDescent="0.3">
      <c r="A25" s="7" t="s">
        <v>105</v>
      </c>
      <c r="B25" s="110">
        <f>SUM(B19:B24)</f>
        <v>0</v>
      </c>
    </row>
    <row r="26" spans="1:5" ht="16.5" thickBot="1" x14ac:dyDescent="0.3">
      <c r="A26" s="6"/>
      <c r="B26" s="107"/>
      <c r="E26" s="103"/>
    </row>
    <row r="27" spans="1:5" ht="16.5" thickBot="1" x14ac:dyDescent="0.3">
      <c r="A27" s="130" t="s">
        <v>114</v>
      </c>
      <c r="B27" s="131">
        <f>B25-B15</f>
        <v>0</v>
      </c>
      <c r="E27" s="103"/>
    </row>
    <row r="28" spans="1:5" s="1" customFormat="1" ht="16.5" thickBot="1" x14ac:dyDescent="0.3">
      <c r="A28" s="6"/>
      <c r="B28" s="107"/>
    </row>
    <row r="29" spans="1:5" ht="16.5" thickBot="1" x14ac:dyDescent="0.3">
      <c r="A29" s="130" t="s">
        <v>121</v>
      </c>
      <c r="B29" s="132">
        <f>B15*0.9</f>
        <v>0</v>
      </c>
    </row>
    <row r="30" spans="1:5" ht="15" x14ac:dyDescent="0.2">
      <c r="B30" s="106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3710-8EAE-446C-BA02-8B6A16D371C6}">
  <dimension ref="A1:U39"/>
  <sheetViews>
    <sheetView workbookViewId="0">
      <selection activeCell="X30" sqref="X30"/>
    </sheetView>
  </sheetViews>
  <sheetFormatPr defaultRowHeight="12.75" x14ac:dyDescent="0.2"/>
  <cols>
    <col min="1" max="1" width="10.7109375" style="3" customWidth="1"/>
    <col min="2" max="2" width="1.7109375" style="3" customWidth="1"/>
    <col min="3" max="3" width="10.7109375" style="3" customWidth="1"/>
    <col min="4" max="4" width="1.7109375" style="3" customWidth="1"/>
    <col min="5" max="5" width="10.7109375" style="3" customWidth="1"/>
    <col min="6" max="6" width="1.7109375" style="3" customWidth="1"/>
    <col min="7" max="7" width="11" style="3" customWidth="1"/>
    <col min="8" max="8" width="1.7109375" style="3" customWidth="1"/>
    <col min="9" max="9" width="10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0.7109375" style="3" customWidth="1"/>
    <col min="14" max="14" width="1.7109375" style="3" customWidth="1"/>
    <col min="15" max="15" width="9.140625" style="3"/>
    <col min="16" max="16" width="2.7109375" style="3" customWidth="1"/>
    <col min="17" max="17" width="10.7109375" style="13" customWidth="1"/>
    <col min="18" max="18" width="2.42578125" style="3" customWidth="1"/>
    <col min="19" max="19" width="10.7109375" style="3" customWidth="1"/>
    <col min="20" max="20" width="2.7109375" style="3" customWidth="1"/>
    <col min="21" max="21" width="10.7109375" style="3" customWidth="1"/>
    <col min="22" max="16384" width="9.140625" style="3"/>
  </cols>
  <sheetData>
    <row r="1" spans="1:21" ht="15.75" x14ac:dyDescent="0.25">
      <c r="A1" s="214" t="s">
        <v>130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</row>
    <row r="2" spans="1:21" x14ac:dyDescent="0.2">
      <c r="A2" s="113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4"/>
      <c r="R2" s="105"/>
      <c r="S2" s="105"/>
      <c r="T2" s="105"/>
      <c r="U2" s="105"/>
    </row>
    <row r="3" spans="1:21" ht="15.75" x14ac:dyDescent="0.25">
      <c r="A3" s="228" t="s">
        <v>53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4" spans="1:21" ht="15" x14ac:dyDescent="0.2">
      <c r="A4" s="225" t="s">
        <v>15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</row>
    <row r="5" spans="1:21" ht="15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</row>
    <row r="6" spans="1:21" ht="51" x14ac:dyDescent="0.2">
      <c r="A6" s="115" t="s">
        <v>54</v>
      </c>
      <c r="B6" s="105"/>
      <c r="C6" s="115" t="s">
        <v>21</v>
      </c>
      <c r="D6" s="116"/>
      <c r="E6" s="115" t="s">
        <v>43</v>
      </c>
      <c r="F6" s="116"/>
      <c r="G6" s="115" t="s">
        <v>108</v>
      </c>
      <c r="H6" s="116"/>
      <c r="I6" s="115" t="s">
        <v>109</v>
      </c>
      <c r="J6" s="116"/>
      <c r="K6" s="115" t="s">
        <v>55</v>
      </c>
      <c r="L6" s="116"/>
      <c r="M6" s="115" t="s">
        <v>56</v>
      </c>
      <c r="N6" s="116"/>
      <c r="O6" s="116" t="s">
        <v>57</v>
      </c>
      <c r="P6" s="116"/>
      <c r="Q6" s="117" t="s">
        <v>58</v>
      </c>
      <c r="R6" s="105"/>
      <c r="S6" s="116" t="s">
        <v>59</v>
      </c>
      <c r="T6" s="105"/>
      <c r="U6" s="116" t="s">
        <v>60</v>
      </c>
    </row>
    <row r="7" spans="1:21" x14ac:dyDescent="0.2">
      <c r="A7" s="118"/>
      <c r="B7" s="105"/>
      <c r="C7" s="118"/>
      <c r="D7" s="105"/>
      <c r="E7" s="118"/>
      <c r="F7" s="105"/>
      <c r="G7" s="118"/>
      <c r="H7" s="105"/>
      <c r="I7" s="118"/>
      <c r="J7" s="105"/>
      <c r="K7" s="119"/>
      <c r="L7" s="105"/>
      <c r="M7" s="120">
        <f>I7*G7</f>
        <v>0</v>
      </c>
      <c r="N7" s="105"/>
      <c r="O7" s="120">
        <f>G7*K7</f>
        <v>0</v>
      </c>
      <c r="P7" s="105"/>
      <c r="Q7" s="121"/>
      <c r="R7" s="105"/>
      <c r="S7" s="122">
        <f>Q7*G7</f>
        <v>0</v>
      </c>
      <c r="T7" s="105"/>
      <c r="U7" s="123" t="e">
        <f>Q7/I7</f>
        <v>#DIV/0!</v>
      </c>
    </row>
    <row r="8" spans="1:21" x14ac:dyDescent="0.2">
      <c r="A8" s="118"/>
      <c r="B8" s="105"/>
      <c r="C8" s="118"/>
      <c r="D8" s="105"/>
      <c r="E8" s="118"/>
      <c r="F8" s="105"/>
      <c r="G8" s="118"/>
      <c r="H8" s="105"/>
      <c r="I8" s="118"/>
      <c r="J8" s="105"/>
      <c r="K8" s="119"/>
      <c r="L8" s="105"/>
      <c r="M8" s="120">
        <f t="shared" ref="M8:M19" si="0">I8*G8</f>
        <v>0</v>
      </c>
      <c r="N8" s="105"/>
      <c r="O8" s="120">
        <f t="shared" ref="O8:O19" si="1">G8*K8</f>
        <v>0</v>
      </c>
      <c r="P8" s="105"/>
      <c r="Q8" s="121"/>
      <c r="R8" s="105"/>
      <c r="S8" s="122">
        <f t="shared" ref="S8:S19" si="2">Q8*G8</f>
        <v>0</v>
      </c>
      <c r="T8" s="105"/>
      <c r="U8" s="120" t="e">
        <f t="shared" ref="U8:U20" si="3">Q8/I8</f>
        <v>#DIV/0!</v>
      </c>
    </row>
    <row r="9" spans="1:21" x14ac:dyDescent="0.2">
      <c r="A9" s="118"/>
      <c r="B9" s="105"/>
      <c r="C9" s="118"/>
      <c r="D9" s="105"/>
      <c r="E9" s="118"/>
      <c r="F9" s="105"/>
      <c r="G9" s="124"/>
      <c r="H9" s="105"/>
      <c r="I9" s="124"/>
      <c r="J9" s="105"/>
      <c r="K9" s="119"/>
      <c r="L9" s="105"/>
      <c r="M9" s="120">
        <f t="shared" si="0"/>
        <v>0</v>
      </c>
      <c r="N9" s="105"/>
      <c r="O9" s="120">
        <f t="shared" si="1"/>
        <v>0</v>
      </c>
      <c r="P9" s="105"/>
      <c r="Q9" s="121"/>
      <c r="R9" s="105"/>
      <c r="S9" s="122">
        <f t="shared" si="2"/>
        <v>0</v>
      </c>
      <c r="T9" s="105"/>
      <c r="U9" s="120" t="e">
        <f t="shared" si="3"/>
        <v>#DIV/0!</v>
      </c>
    </row>
    <row r="10" spans="1:21" x14ac:dyDescent="0.2">
      <c r="A10" s="118"/>
      <c r="B10" s="105"/>
      <c r="C10" s="118"/>
      <c r="D10" s="105"/>
      <c r="E10" s="118"/>
      <c r="F10" s="105"/>
      <c r="G10" s="118"/>
      <c r="H10" s="105"/>
      <c r="I10" s="118"/>
      <c r="J10" s="105"/>
      <c r="K10" s="119"/>
      <c r="L10" s="105"/>
      <c r="M10" s="120">
        <f t="shared" si="0"/>
        <v>0</v>
      </c>
      <c r="N10" s="105"/>
      <c r="O10" s="120">
        <f t="shared" si="1"/>
        <v>0</v>
      </c>
      <c r="P10" s="105"/>
      <c r="Q10" s="121"/>
      <c r="R10" s="105"/>
      <c r="S10" s="122">
        <f t="shared" si="2"/>
        <v>0</v>
      </c>
      <c r="T10" s="105"/>
      <c r="U10" s="120" t="e">
        <f t="shared" si="3"/>
        <v>#DIV/0!</v>
      </c>
    </row>
    <row r="11" spans="1:21" x14ac:dyDescent="0.2">
      <c r="A11" s="118"/>
      <c r="B11" s="105"/>
      <c r="C11" s="118"/>
      <c r="D11" s="105"/>
      <c r="E11" s="118"/>
      <c r="F11" s="105"/>
      <c r="G11" s="118"/>
      <c r="H11" s="105"/>
      <c r="I11" s="118"/>
      <c r="J11" s="105"/>
      <c r="K11" s="119"/>
      <c r="L11" s="105"/>
      <c r="M11" s="120">
        <f t="shared" si="0"/>
        <v>0</v>
      </c>
      <c r="N11" s="105"/>
      <c r="O11" s="120">
        <f t="shared" si="1"/>
        <v>0</v>
      </c>
      <c r="P11" s="105"/>
      <c r="Q11" s="121"/>
      <c r="R11" s="105"/>
      <c r="S11" s="122">
        <f t="shared" si="2"/>
        <v>0</v>
      </c>
      <c r="T11" s="105"/>
      <c r="U11" s="120" t="e">
        <f t="shared" si="3"/>
        <v>#DIV/0!</v>
      </c>
    </row>
    <row r="12" spans="1:21" x14ac:dyDescent="0.2">
      <c r="A12" s="118"/>
      <c r="B12" s="105"/>
      <c r="C12" s="118"/>
      <c r="D12" s="105"/>
      <c r="E12" s="118"/>
      <c r="F12" s="105"/>
      <c r="G12" s="118"/>
      <c r="H12" s="105"/>
      <c r="I12" s="118"/>
      <c r="J12" s="105"/>
      <c r="K12" s="119"/>
      <c r="L12" s="105"/>
      <c r="M12" s="120">
        <f t="shared" si="0"/>
        <v>0</v>
      </c>
      <c r="N12" s="105"/>
      <c r="O12" s="120">
        <f t="shared" si="1"/>
        <v>0</v>
      </c>
      <c r="P12" s="105"/>
      <c r="Q12" s="121"/>
      <c r="R12" s="105"/>
      <c r="S12" s="122">
        <f t="shared" si="2"/>
        <v>0</v>
      </c>
      <c r="T12" s="105"/>
      <c r="U12" s="120" t="e">
        <f t="shared" si="3"/>
        <v>#DIV/0!</v>
      </c>
    </row>
    <row r="13" spans="1:21" x14ac:dyDescent="0.2">
      <c r="A13" s="118"/>
      <c r="B13" s="105"/>
      <c r="C13" s="118"/>
      <c r="D13" s="105"/>
      <c r="E13" s="118"/>
      <c r="F13" s="105"/>
      <c r="G13" s="118"/>
      <c r="H13" s="105"/>
      <c r="I13" s="118"/>
      <c r="J13" s="105"/>
      <c r="K13" s="119"/>
      <c r="L13" s="105"/>
      <c r="M13" s="120">
        <f t="shared" si="0"/>
        <v>0</v>
      </c>
      <c r="N13" s="105"/>
      <c r="O13" s="120">
        <f t="shared" si="1"/>
        <v>0</v>
      </c>
      <c r="P13" s="105"/>
      <c r="Q13" s="121"/>
      <c r="R13" s="105"/>
      <c r="S13" s="122">
        <f t="shared" si="2"/>
        <v>0</v>
      </c>
      <c r="T13" s="105"/>
      <c r="U13" s="120" t="e">
        <f>Q13/I13</f>
        <v>#DIV/0!</v>
      </c>
    </row>
    <row r="14" spans="1:21" x14ac:dyDescent="0.2">
      <c r="A14" s="118"/>
      <c r="B14" s="105"/>
      <c r="C14" s="118"/>
      <c r="D14" s="105"/>
      <c r="E14" s="118"/>
      <c r="F14" s="105"/>
      <c r="G14" s="118"/>
      <c r="H14" s="105"/>
      <c r="I14" s="118"/>
      <c r="J14" s="105"/>
      <c r="K14" s="119"/>
      <c r="L14" s="105"/>
      <c r="M14" s="120">
        <f t="shared" si="0"/>
        <v>0</v>
      </c>
      <c r="N14" s="105"/>
      <c r="O14" s="120">
        <f t="shared" si="1"/>
        <v>0</v>
      </c>
      <c r="P14" s="105"/>
      <c r="Q14" s="121"/>
      <c r="R14" s="105"/>
      <c r="S14" s="122">
        <f t="shared" si="2"/>
        <v>0</v>
      </c>
      <c r="T14" s="105"/>
      <c r="U14" s="120" t="e">
        <f t="shared" si="3"/>
        <v>#DIV/0!</v>
      </c>
    </row>
    <row r="15" spans="1:21" x14ac:dyDescent="0.2">
      <c r="A15" s="118"/>
      <c r="B15" s="105"/>
      <c r="C15" s="118"/>
      <c r="D15" s="105"/>
      <c r="E15" s="118"/>
      <c r="F15" s="105"/>
      <c r="G15" s="118"/>
      <c r="H15" s="105"/>
      <c r="I15" s="118"/>
      <c r="J15" s="105"/>
      <c r="K15" s="119"/>
      <c r="L15" s="105"/>
      <c r="M15" s="120">
        <f t="shared" si="0"/>
        <v>0</v>
      </c>
      <c r="N15" s="105"/>
      <c r="O15" s="120">
        <f t="shared" si="1"/>
        <v>0</v>
      </c>
      <c r="P15" s="105"/>
      <c r="Q15" s="121"/>
      <c r="R15" s="105"/>
      <c r="S15" s="122">
        <f t="shared" si="2"/>
        <v>0</v>
      </c>
      <c r="T15" s="105"/>
      <c r="U15" s="120" t="e">
        <f t="shared" si="3"/>
        <v>#DIV/0!</v>
      </c>
    </row>
    <row r="16" spans="1:21" x14ac:dyDescent="0.2">
      <c r="A16" s="118"/>
      <c r="B16" s="105"/>
      <c r="C16" s="118"/>
      <c r="D16" s="105"/>
      <c r="E16" s="118"/>
      <c r="F16" s="105"/>
      <c r="G16" s="118"/>
      <c r="H16" s="105"/>
      <c r="I16" s="118"/>
      <c r="J16" s="105"/>
      <c r="K16" s="119"/>
      <c r="L16" s="105"/>
      <c r="M16" s="120">
        <f t="shared" si="0"/>
        <v>0</v>
      </c>
      <c r="N16" s="105"/>
      <c r="O16" s="120">
        <f t="shared" si="1"/>
        <v>0</v>
      </c>
      <c r="P16" s="105"/>
      <c r="Q16" s="121"/>
      <c r="R16" s="105"/>
      <c r="S16" s="122">
        <f t="shared" si="2"/>
        <v>0</v>
      </c>
      <c r="T16" s="105"/>
      <c r="U16" s="120" t="e">
        <f t="shared" si="3"/>
        <v>#DIV/0!</v>
      </c>
    </row>
    <row r="17" spans="1:21" x14ac:dyDescent="0.2">
      <c r="A17" s="118"/>
      <c r="B17" s="105"/>
      <c r="C17" s="118"/>
      <c r="D17" s="105"/>
      <c r="E17" s="118"/>
      <c r="F17" s="105"/>
      <c r="G17" s="118"/>
      <c r="H17" s="105"/>
      <c r="I17" s="118"/>
      <c r="J17" s="105"/>
      <c r="K17" s="119"/>
      <c r="L17" s="105"/>
      <c r="M17" s="120">
        <f t="shared" si="0"/>
        <v>0</v>
      </c>
      <c r="N17" s="105"/>
      <c r="O17" s="120">
        <f t="shared" si="1"/>
        <v>0</v>
      </c>
      <c r="P17" s="105"/>
      <c r="Q17" s="121"/>
      <c r="R17" s="105"/>
      <c r="S17" s="122">
        <f t="shared" si="2"/>
        <v>0</v>
      </c>
      <c r="T17" s="105"/>
      <c r="U17" s="120" t="e">
        <f t="shared" si="3"/>
        <v>#DIV/0!</v>
      </c>
    </row>
    <row r="18" spans="1:21" x14ac:dyDescent="0.2">
      <c r="A18" s="118"/>
      <c r="B18" s="105"/>
      <c r="C18" s="118"/>
      <c r="D18" s="105"/>
      <c r="E18" s="118"/>
      <c r="F18" s="105"/>
      <c r="G18" s="118"/>
      <c r="H18" s="105"/>
      <c r="I18" s="118"/>
      <c r="J18" s="105"/>
      <c r="K18" s="119"/>
      <c r="L18" s="105"/>
      <c r="M18" s="120">
        <f t="shared" si="0"/>
        <v>0</v>
      </c>
      <c r="N18" s="105"/>
      <c r="O18" s="120">
        <f t="shared" si="1"/>
        <v>0</v>
      </c>
      <c r="P18" s="105"/>
      <c r="Q18" s="121"/>
      <c r="R18" s="105"/>
      <c r="S18" s="122">
        <f t="shared" si="2"/>
        <v>0</v>
      </c>
      <c r="T18" s="105"/>
      <c r="U18" s="120" t="e">
        <f t="shared" si="3"/>
        <v>#DIV/0!</v>
      </c>
    </row>
    <row r="19" spans="1:21" x14ac:dyDescent="0.2">
      <c r="A19" s="124"/>
      <c r="B19" s="105"/>
      <c r="C19" s="124"/>
      <c r="D19" s="105"/>
      <c r="E19" s="124"/>
      <c r="F19" s="105"/>
      <c r="G19" s="124"/>
      <c r="H19" s="105"/>
      <c r="I19" s="124"/>
      <c r="J19" s="105"/>
      <c r="K19" s="119"/>
      <c r="L19" s="105"/>
      <c r="M19" s="120">
        <f t="shared" si="0"/>
        <v>0</v>
      </c>
      <c r="N19" s="105"/>
      <c r="O19" s="120">
        <f t="shared" si="1"/>
        <v>0</v>
      </c>
      <c r="P19" s="105"/>
      <c r="Q19" s="121"/>
      <c r="R19" s="105"/>
      <c r="S19" s="122">
        <f t="shared" si="2"/>
        <v>0</v>
      </c>
      <c r="T19" s="105"/>
      <c r="U19" s="120" t="e">
        <f t="shared" si="3"/>
        <v>#DIV/0!</v>
      </c>
    </row>
    <row r="20" spans="1:21" ht="13.5" thickBot="1" x14ac:dyDescent="0.25">
      <c r="A20" s="105" t="s">
        <v>22</v>
      </c>
      <c r="B20" s="105"/>
      <c r="C20" s="105"/>
      <c r="D20" s="105"/>
      <c r="E20" s="105"/>
      <c r="F20" s="105"/>
      <c r="G20" s="125">
        <f>SUM(G7:G19)</f>
        <v>0</v>
      </c>
      <c r="H20" s="105"/>
      <c r="I20" s="105"/>
      <c r="J20" s="105"/>
      <c r="K20" s="105"/>
      <c r="L20" s="105"/>
      <c r="M20" s="126">
        <f>SUM(M7:M19)</f>
        <v>0</v>
      </c>
      <c r="N20" s="105"/>
      <c r="O20" s="126">
        <f>SUM(O7:O19)</f>
        <v>0</v>
      </c>
      <c r="P20" s="105"/>
      <c r="Q20" s="104"/>
      <c r="R20" s="105"/>
      <c r="S20" s="127">
        <f>SUM(S7:S19)</f>
        <v>0</v>
      </c>
      <c r="T20" s="105"/>
      <c r="U20" s="122" t="e">
        <f t="shared" si="3"/>
        <v>#DIV/0!</v>
      </c>
    </row>
    <row r="21" spans="1:21" ht="13.5" thickTop="1" x14ac:dyDescent="0.2"/>
    <row r="22" spans="1:21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</row>
    <row r="36" spans="1:11" ht="25.5" customHeight="1" x14ac:dyDescent="0.2"/>
    <row r="39" spans="1:11" x14ac:dyDescent="0.2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</row>
  </sheetData>
  <mergeCells count="5">
    <mergeCell ref="A22:N22"/>
    <mergeCell ref="A39:K39"/>
    <mergeCell ref="A1:U1"/>
    <mergeCell ref="A3:U3"/>
    <mergeCell ref="A4:U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7951-8FC8-4159-9BC3-63FA45CE3A5A}">
  <dimension ref="A1:E74"/>
  <sheetViews>
    <sheetView topLeftCell="A14" workbookViewId="0">
      <selection activeCell="B47" sqref="B47"/>
    </sheetView>
  </sheetViews>
  <sheetFormatPr defaultColWidth="8.7109375" defaultRowHeight="12.75" x14ac:dyDescent="0.2"/>
  <cols>
    <col min="1" max="1" width="40.7109375" style="35" customWidth="1"/>
    <col min="2" max="5" width="15.7109375" style="35" customWidth="1"/>
    <col min="6" max="16384" width="8.7109375" style="35"/>
  </cols>
  <sheetData>
    <row r="1" spans="1:5" ht="16.5" thickBot="1" x14ac:dyDescent="0.3">
      <c r="A1" s="229" t="s">
        <v>131</v>
      </c>
      <c r="B1" s="230"/>
      <c r="C1" s="230"/>
      <c r="D1" s="230"/>
      <c r="E1" s="230"/>
    </row>
    <row r="2" spans="1:5" x14ac:dyDescent="0.2">
      <c r="A2" s="36"/>
      <c r="B2" s="37" t="s">
        <v>36</v>
      </c>
      <c r="C2" s="38"/>
      <c r="D2" s="38"/>
      <c r="E2" s="39"/>
    </row>
    <row r="3" spans="1:5" x14ac:dyDescent="0.2">
      <c r="A3" s="40" t="s">
        <v>90</v>
      </c>
      <c r="B3" s="41">
        <f>'Individual Home Data'!M20</f>
        <v>0</v>
      </c>
      <c r="C3" s="41"/>
      <c r="D3" s="41"/>
      <c r="E3" s="42"/>
    </row>
    <row r="4" spans="1:5" ht="13.5" thickBot="1" x14ac:dyDescent="0.25">
      <c r="A4" s="40" t="s">
        <v>91</v>
      </c>
      <c r="B4" s="41">
        <f>'Individual Home Data'!O20</f>
        <v>0</v>
      </c>
      <c r="C4" s="41"/>
      <c r="D4" s="41"/>
      <c r="E4" s="42"/>
    </row>
    <row r="5" spans="1:5" s="44" customFormat="1" ht="25.15" customHeight="1" x14ac:dyDescent="0.2">
      <c r="A5" s="45"/>
      <c r="B5" s="46" t="s">
        <v>37</v>
      </c>
      <c r="C5" s="47" t="s">
        <v>92</v>
      </c>
      <c r="D5" s="47" t="s">
        <v>93</v>
      </c>
      <c r="E5" s="48" t="s">
        <v>38</v>
      </c>
    </row>
    <row r="6" spans="1:5" x14ac:dyDescent="0.2">
      <c r="A6" s="49" t="s">
        <v>132</v>
      </c>
      <c r="B6" s="50"/>
      <c r="C6" s="51"/>
      <c r="D6" s="51"/>
      <c r="E6" s="42"/>
    </row>
    <row r="7" spans="1:5" x14ac:dyDescent="0.2">
      <c r="A7" s="40" t="s">
        <v>28</v>
      </c>
      <c r="B7" s="52">
        <f>'Development Budget'!B8</f>
        <v>0</v>
      </c>
      <c r="C7" s="51" t="e">
        <f>B7/$B$3</f>
        <v>#DIV/0!</v>
      </c>
      <c r="D7" s="51" t="e">
        <f>B7/$B$4</f>
        <v>#DIV/0!</v>
      </c>
      <c r="E7" s="54" t="e">
        <f>B7/$B$50</f>
        <v>#DIV/0!</v>
      </c>
    </row>
    <row r="8" spans="1:5" s="44" customFormat="1" ht="13.5" thickBot="1" x14ac:dyDescent="0.25">
      <c r="A8" s="43" t="s">
        <v>4</v>
      </c>
      <c r="B8" s="55">
        <f>SUM(B7:B7)</f>
        <v>0</v>
      </c>
      <c r="C8" s="56" t="e">
        <f>B8/$B$3</f>
        <v>#DIV/0!</v>
      </c>
      <c r="D8" s="57" t="e">
        <f>B8/$B$4</f>
        <v>#DIV/0!</v>
      </c>
      <c r="E8" s="58" t="e">
        <f>SUM(E7:E7)</f>
        <v>#DIV/0!</v>
      </c>
    </row>
    <row r="9" spans="1:5" x14ac:dyDescent="0.2">
      <c r="A9" s="59" t="s">
        <v>85</v>
      </c>
      <c r="B9" s="60"/>
      <c r="C9" s="61"/>
      <c r="D9" s="61"/>
      <c r="E9" s="62"/>
    </row>
    <row r="10" spans="1:5" x14ac:dyDescent="0.2">
      <c r="A10" s="63" t="s">
        <v>86</v>
      </c>
      <c r="B10" s="52">
        <f>'Development Budget'!B11</f>
        <v>0</v>
      </c>
      <c r="C10" s="53" t="e">
        <f>B10/$B$3</f>
        <v>#DIV/0!</v>
      </c>
      <c r="D10" s="53" t="e">
        <f>B10/$B$4</f>
        <v>#DIV/0!</v>
      </c>
      <c r="E10" s="54" t="e">
        <f>B10/$B$50</f>
        <v>#DIV/0!</v>
      </c>
    </row>
    <row r="11" spans="1:5" x14ac:dyDescent="0.2">
      <c r="A11" s="40" t="s">
        <v>72</v>
      </c>
      <c r="B11" s="52">
        <f>'Development Budget'!B12</f>
        <v>0</v>
      </c>
      <c r="C11" s="53" t="e">
        <f>B11/$B$3</f>
        <v>#DIV/0!</v>
      </c>
      <c r="D11" s="53" t="e">
        <f>B11/$B$4</f>
        <v>#DIV/0!</v>
      </c>
      <c r="E11" s="54" t="e">
        <f>B11/$B$50</f>
        <v>#DIV/0!</v>
      </c>
    </row>
    <row r="12" spans="1:5" x14ac:dyDescent="0.2">
      <c r="A12" s="40" t="s">
        <v>73</v>
      </c>
      <c r="B12" s="52">
        <f>'Development Budget'!B13</f>
        <v>0</v>
      </c>
      <c r="C12" s="53" t="e">
        <f>B12/$B$3</f>
        <v>#DIV/0!</v>
      </c>
      <c r="D12" s="53" t="e">
        <f>B12/$B$4</f>
        <v>#DIV/0!</v>
      </c>
      <c r="E12" s="54" t="e">
        <f>B12/$B$50</f>
        <v>#DIV/0!</v>
      </c>
    </row>
    <row r="13" spans="1:5" s="44" customFormat="1" ht="13.5" thickBot="1" x14ac:dyDescent="0.25">
      <c r="A13" s="43" t="s">
        <v>5</v>
      </c>
      <c r="B13" s="55">
        <f>SUM(B10:B12)</f>
        <v>0</v>
      </c>
      <c r="C13" s="56" t="e">
        <f>B13/$B$3</f>
        <v>#DIV/0!</v>
      </c>
      <c r="D13" s="56" t="e">
        <f>SUM(D10:D12)</f>
        <v>#DIV/0!</v>
      </c>
      <c r="E13" s="58" t="e">
        <f>SUM(E10:E12)</f>
        <v>#DIV/0!</v>
      </c>
    </row>
    <row r="14" spans="1:5" x14ac:dyDescent="0.2">
      <c r="A14" s="59" t="s">
        <v>74</v>
      </c>
      <c r="B14" s="60"/>
      <c r="C14" s="61"/>
      <c r="D14" s="61"/>
      <c r="E14" s="62"/>
    </row>
    <row r="15" spans="1:5" x14ac:dyDescent="0.2">
      <c r="A15" s="40" t="s">
        <v>75</v>
      </c>
      <c r="B15" s="52">
        <f>'Development Budget'!B16</f>
        <v>0</v>
      </c>
      <c r="C15" s="53" t="e">
        <f t="shared" ref="C15:C19" si="0">B15/$B$3</f>
        <v>#DIV/0!</v>
      </c>
      <c r="D15" s="53" t="e">
        <f t="shared" ref="D15:D19" si="1">B15/$B$4</f>
        <v>#DIV/0!</v>
      </c>
      <c r="E15" s="54" t="e">
        <f>B15/$B$50</f>
        <v>#DIV/0!</v>
      </c>
    </row>
    <row r="16" spans="1:5" x14ac:dyDescent="0.2">
      <c r="A16" s="40" t="s">
        <v>76</v>
      </c>
      <c r="B16" s="52">
        <f>'Development Budget'!B17</f>
        <v>0</v>
      </c>
      <c r="C16" s="53" t="e">
        <f t="shared" si="0"/>
        <v>#DIV/0!</v>
      </c>
      <c r="D16" s="53" t="e">
        <f t="shared" si="1"/>
        <v>#DIV/0!</v>
      </c>
      <c r="E16" s="54" t="e">
        <f>B16/$B$50</f>
        <v>#DIV/0!</v>
      </c>
    </row>
    <row r="17" spans="1:5" x14ac:dyDescent="0.2">
      <c r="A17" s="40" t="s">
        <v>24</v>
      </c>
      <c r="B17" s="52">
        <f>'Development Budget'!B18</f>
        <v>0</v>
      </c>
      <c r="C17" s="53" t="e">
        <f t="shared" si="0"/>
        <v>#DIV/0!</v>
      </c>
      <c r="D17" s="53" t="e">
        <f t="shared" si="1"/>
        <v>#DIV/0!</v>
      </c>
      <c r="E17" s="54" t="e">
        <f>B17/$B$50</f>
        <v>#DIV/0!</v>
      </c>
    </row>
    <row r="18" spans="1:5" x14ac:dyDescent="0.2">
      <c r="A18" s="40" t="s">
        <v>25</v>
      </c>
      <c r="B18" s="52">
        <f>'Development Budget'!B19</f>
        <v>0</v>
      </c>
      <c r="C18" s="53" t="e">
        <f t="shared" si="0"/>
        <v>#DIV/0!</v>
      </c>
      <c r="D18" s="53" t="e">
        <f t="shared" si="1"/>
        <v>#DIV/0!</v>
      </c>
      <c r="E18" s="54" t="e">
        <f>B18/$B$50</f>
        <v>#DIV/0!</v>
      </c>
    </row>
    <row r="19" spans="1:5" x14ac:dyDescent="0.2">
      <c r="A19" s="40">
        <f>'Development Budget'!A20</f>
        <v>0</v>
      </c>
      <c r="B19" s="52">
        <f>'Development Budget'!B20</f>
        <v>0</v>
      </c>
      <c r="C19" s="53" t="e">
        <f t="shared" si="0"/>
        <v>#DIV/0!</v>
      </c>
      <c r="D19" s="53" t="e">
        <f t="shared" si="1"/>
        <v>#DIV/0!</v>
      </c>
      <c r="E19" s="54" t="e">
        <f>B19/$B$50</f>
        <v>#DIV/0!</v>
      </c>
    </row>
    <row r="20" spans="1:5" s="44" customFormat="1" ht="13.5" thickBot="1" x14ac:dyDescent="0.25">
      <c r="A20" s="43" t="s">
        <v>6</v>
      </c>
      <c r="B20" s="55">
        <f>SUM(B15:B19)</f>
        <v>0</v>
      </c>
      <c r="C20" s="56" t="e">
        <f>SUM(C15:C19)</f>
        <v>#DIV/0!</v>
      </c>
      <c r="D20" s="56" t="e">
        <f>SUM(D15:D19)</f>
        <v>#DIV/0!</v>
      </c>
      <c r="E20" s="58" t="e">
        <f>SUM(E15:E19)</f>
        <v>#DIV/0!</v>
      </c>
    </row>
    <row r="21" spans="1:5" ht="13.5" thickBot="1" x14ac:dyDescent="0.25">
      <c r="A21" s="59" t="s">
        <v>7</v>
      </c>
      <c r="B21" s="60"/>
      <c r="C21" s="61"/>
      <c r="D21" s="61"/>
      <c r="E21" s="62"/>
    </row>
    <row r="22" spans="1:5" ht="13.5" thickBot="1" x14ac:dyDescent="0.25">
      <c r="A22" s="64" t="s">
        <v>77</v>
      </c>
      <c r="B22" s="52">
        <f>'Development Budget'!B24</f>
        <v>0</v>
      </c>
      <c r="C22" s="53" t="e">
        <f t="shared" ref="C22:C28" si="2">B22/$B$3</f>
        <v>#DIV/0!</v>
      </c>
      <c r="D22" s="53" t="e">
        <f t="shared" ref="D22:D28" si="3">B22/$B$4</f>
        <v>#DIV/0!</v>
      </c>
      <c r="E22" s="54" t="e">
        <f t="shared" ref="E22:E28" si="4">B22/$B$50</f>
        <v>#DIV/0!</v>
      </c>
    </row>
    <row r="23" spans="1:5" ht="13.5" thickBot="1" x14ac:dyDescent="0.25">
      <c r="A23" s="66" t="s">
        <v>78</v>
      </c>
      <c r="B23" s="52">
        <f>'Development Budget'!B25</f>
        <v>0</v>
      </c>
      <c r="C23" s="53" t="e">
        <f t="shared" si="2"/>
        <v>#DIV/0!</v>
      </c>
      <c r="D23" s="53" t="e">
        <f t="shared" si="3"/>
        <v>#DIV/0!</v>
      </c>
      <c r="E23" s="54" t="e">
        <f t="shared" si="4"/>
        <v>#DIV/0!</v>
      </c>
    </row>
    <row r="24" spans="1:5" ht="13.5" thickBot="1" x14ac:dyDescent="0.25">
      <c r="A24" s="65" t="s">
        <v>26</v>
      </c>
      <c r="B24" s="52">
        <f>'Development Budget'!B26</f>
        <v>0</v>
      </c>
      <c r="C24" s="53" t="e">
        <f t="shared" si="2"/>
        <v>#DIV/0!</v>
      </c>
      <c r="D24" s="53" t="e">
        <f t="shared" si="3"/>
        <v>#DIV/0!</v>
      </c>
      <c r="E24" s="54" t="e">
        <f t="shared" si="4"/>
        <v>#DIV/0!</v>
      </c>
    </row>
    <row r="25" spans="1:5" ht="13.5" thickBot="1" x14ac:dyDescent="0.25">
      <c r="A25" s="65" t="s">
        <v>17</v>
      </c>
      <c r="B25" s="52">
        <f>'Development Budget'!B27</f>
        <v>0</v>
      </c>
      <c r="C25" s="53" t="e">
        <f t="shared" si="2"/>
        <v>#DIV/0!</v>
      </c>
      <c r="D25" s="53" t="e">
        <f t="shared" si="3"/>
        <v>#DIV/0!</v>
      </c>
      <c r="E25" s="54" t="e">
        <f t="shared" si="4"/>
        <v>#DIV/0!</v>
      </c>
    </row>
    <row r="26" spans="1:5" ht="13.5" thickBot="1" x14ac:dyDescent="0.25">
      <c r="A26" s="66" t="s">
        <v>32</v>
      </c>
      <c r="B26" s="52">
        <f>'Development Budget'!B28</f>
        <v>0</v>
      </c>
      <c r="C26" s="53" t="e">
        <f t="shared" si="2"/>
        <v>#DIV/0!</v>
      </c>
      <c r="D26" s="53" t="e">
        <f t="shared" si="3"/>
        <v>#DIV/0!</v>
      </c>
      <c r="E26" s="54" t="e">
        <f t="shared" si="4"/>
        <v>#DIV/0!</v>
      </c>
    </row>
    <row r="27" spans="1:5" ht="13.5" thickBot="1" x14ac:dyDescent="0.25">
      <c r="A27" s="65" t="s">
        <v>27</v>
      </c>
      <c r="B27" s="52">
        <f>'Development Budget'!B29</f>
        <v>0</v>
      </c>
      <c r="C27" s="53" t="e">
        <f t="shared" si="2"/>
        <v>#DIV/0!</v>
      </c>
      <c r="D27" s="53" t="e">
        <f t="shared" si="3"/>
        <v>#DIV/0!</v>
      </c>
      <c r="E27" s="54" t="e">
        <f t="shared" si="4"/>
        <v>#DIV/0!</v>
      </c>
    </row>
    <row r="28" spans="1:5" x14ac:dyDescent="0.2">
      <c r="A28" s="40">
        <f>'Development Budget'!A30</f>
        <v>0</v>
      </c>
      <c r="B28" s="52">
        <f>'Development Budget'!B30</f>
        <v>0</v>
      </c>
      <c r="C28" s="53" t="e">
        <f t="shared" si="2"/>
        <v>#DIV/0!</v>
      </c>
      <c r="D28" s="53" t="e">
        <f t="shared" si="3"/>
        <v>#DIV/0!</v>
      </c>
      <c r="E28" s="54" t="e">
        <f t="shared" si="4"/>
        <v>#DIV/0!</v>
      </c>
    </row>
    <row r="29" spans="1:5" s="44" customFormat="1" ht="13.5" thickBot="1" x14ac:dyDescent="0.25">
      <c r="A29" s="43" t="s">
        <v>8</v>
      </c>
      <c r="B29" s="55">
        <f>SUM(B22:B28)</f>
        <v>0</v>
      </c>
      <c r="C29" s="56" t="e">
        <f>SUM(C22:C28)</f>
        <v>#DIV/0!</v>
      </c>
      <c r="D29" s="56" t="e">
        <f>SUM(D22:D28)</f>
        <v>#DIV/0!</v>
      </c>
      <c r="E29" s="58" t="e">
        <f>SUM(E22:E28)</f>
        <v>#DIV/0!</v>
      </c>
    </row>
    <row r="30" spans="1:5" ht="13.5" thickBot="1" x14ac:dyDescent="0.25">
      <c r="A30" s="59" t="s">
        <v>9</v>
      </c>
      <c r="B30" s="60"/>
      <c r="C30" s="61"/>
      <c r="D30" s="61"/>
      <c r="E30" s="62"/>
    </row>
    <row r="31" spans="1:5" ht="14.25" thickTop="1" thickBot="1" x14ac:dyDescent="0.25">
      <c r="A31" s="67" t="s">
        <v>79</v>
      </c>
      <c r="B31" s="60">
        <f>'Development Budget'!B33</f>
        <v>0</v>
      </c>
      <c r="C31" s="53" t="e">
        <f t="shared" ref="C31:C36" si="5">B31/$B$3</f>
        <v>#DIV/0!</v>
      </c>
      <c r="D31" s="53" t="e">
        <f t="shared" ref="D31:D36" si="6">B31/$B$4</f>
        <v>#DIV/0!</v>
      </c>
      <c r="E31" s="54" t="e">
        <f t="shared" ref="E31:E36" si="7">B31/$B$50</f>
        <v>#DIV/0!</v>
      </c>
    </row>
    <row r="32" spans="1:5" ht="13.5" thickBot="1" x14ac:dyDescent="0.25">
      <c r="A32" s="68" t="s">
        <v>31</v>
      </c>
      <c r="B32" s="60">
        <f>'Development Budget'!B34</f>
        <v>0</v>
      </c>
      <c r="C32" s="53" t="e">
        <f t="shared" si="5"/>
        <v>#DIV/0!</v>
      </c>
      <c r="D32" s="53" t="e">
        <f t="shared" si="6"/>
        <v>#DIV/0!</v>
      </c>
      <c r="E32" s="54" t="e">
        <f t="shared" si="7"/>
        <v>#DIV/0!</v>
      </c>
    </row>
    <row r="33" spans="1:5" ht="13.5" thickBot="1" x14ac:dyDescent="0.25">
      <c r="A33" s="68" t="s">
        <v>10</v>
      </c>
      <c r="B33" s="60">
        <f>'Development Budget'!B35</f>
        <v>0</v>
      </c>
      <c r="C33" s="53" t="e">
        <f t="shared" si="5"/>
        <v>#DIV/0!</v>
      </c>
      <c r="D33" s="53" t="e">
        <f t="shared" si="6"/>
        <v>#DIV/0!</v>
      </c>
      <c r="E33" s="54" t="e">
        <f t="shared" si="7"/>
        <v>#DIV/0!</v>
      </c>
    </row>
    <row r="34" spans="1:5" ht="13.5" thickBot="1" x14ac:dyDescent="0.25">
      <c r="A34" s="68" t="s">
        <v>87</v>
      </c>
      <c r="B34" s="60">
        <f>'Development Budget'!B36</f>
        <v>0</v>
      </c>
      <c r="C34" s="51" t="e">
        <f>B34/$B$3</f>
        <v>#DIV/0!</v>
      </c>
      <c r="D34" s="51" t="e">
        <f>B34/$B$4</f>
        <v>#DIV/0!</v>
      </c>
      <c r="E34" s="54" t="e">
        <f t="shared" si="7"/>
        <v>#DIV/0!</v>
      </c>
    </row>
    <row r="35" spans="1:5" ht="13.5" thickBot="1" x14ac:dyDescent="0.25">
      <c r="A35" s="68" t="s">
        <v>41</v>
      </c>
      <c r="B35" s="60">
        <f>'Development Budget'!B37</f>
        <v>0</v>
      </c>
      <c r="C35" s="53" t="e">
        <f t="shared" si="5"/>
        <v>#DIV/0!</v>
      </c>
      <c r="D35" s="53" t="e">
        <f t="shared" si="6"/>
        <v>#DIV/0!</v>
      </c>
      <c r="E35" s="54" t="e">
        <f t="shared" si="7"/>
        <v>#DIV/0!</v>
      </c>
    </row>
    <row r="36" spans="1:5" x14ac:dyDescent="0.2">
      <c r="A36" s="40">
        <f>'Development Budget'!A38</f>
        <v>0</v>
      </c>
      <c r="B36" s="60">
        <f>'Development Budget'!B38</f>
        <v>0</v>
      </c>
      <c r="C36" s="53" t="e">
        <f t="shared" si="5"/>
        <v>#DIV/0!</v>
      </c>
      <c r="D36" s="53" t="e">
        <f t="shared" si="6"/>
        <v>#DIV/0!</v>
      </c>
      <c r="E36" s="54" t="e">
        <f t="shared" si="7"/>
        <v>#DIV/0!</v>
      </c>
    </row>
    <row r="37" spans="1:5" s="44" customFormat="1" ht="13.5" thickBot="1" x14ac:dyDescent="0.25">
      <c r="A37" s="43" t="s">
        <v>11</v>
      </c>
      <c r="B37" s="55">
        <f>SUM(B31:B35)</f>
        <v>0</v>
      </c>
      <c r="C37" s="56" t="e">
        <f>SUM(C31:C35)</f>
        <v>#DIV/0!</v>
      </c>
      <c r="D37" s="56" t="e">
        <f>SUM(D31:D35)</f>
        <v>#DIV/0!</v>
      </c>
      <c r="E37" s="58" t="e">
        <f>SUM(E31:E35)</f>
        <v>#DIV/0!</v>
      </c>
    </row>
    <row r="38" spans="1:5" x14ac:dyDescent="0.2">
      <c r="A38" s="59" t="s">
        <v>80</v>
      </c>
      <c r="B38" s="60"/>
      <c r="C38" s="61"/>
      <c r="D38" s="61"/>
      <c r="E38" s="62"/>
    </row>
    <row r="39" spans="1:5" ht="13.5" thickBot="1" x14ac:dyDescent="0.25">
      <c r="A39" s="66" t="s">
        <v>94</v>
      </c>
      <c r="B39" s="60">
        <f>'Development Budget'!B42</f>
        <v>0</v>
      </c>
      <c r="C39" s="53" t="e">
        <f>B39/$B$3</f>
        <v>#DIV/0!</v>
      </c>
      <c r="D39" s="53" t="e">
        <f>B39/$B$4</f>
        <v>#DIV/0!</v>
      </c>
      <c r="E39" s="54" t="e">
        <f>B39/$B$50</f>
        <v>#DIV/0!</v>
      </c>
    </row>
    <row r="40" spans="1:5" ht="13.5" thickBot="1" x14ac:dyDescent="0.25">
      <c r="A40" s="66" t="s">
        <v>82</v>
      </c>
      <c r="B40" s="60">
        <f>'Development Budget'!B43</f>
        <v>0</v>
      </c>
      <c r="C40" s="53" t="e">
        <f>B40/$B$3</f>
        <v>#DIV/0!</v>
      </c>
      <c r="D40" s="53" t="e">
        <f>B40/$B$4</f>
        <v>#DIV/0!</v>
      </c>
      <c r="E40" s="54" t="e">
        <f>B40/$B$50</f>
        <v>#DIV/0!</v>
      </c>
    </row>
    <row r="41" spans="1:5" ht="13.5" thickBot="1" x14ac:dyDescent="0.25">
      <c r="A41" s="68" t="s">
        <v>83</v>
      </c>
      <c r="B41" s="60">
        <f>'Development Budget'!B44</f>
        <v>0</v>
      </c>
      <c r="C41" s="53" t="e">
        <f>B41/$B$3</f>
        <v>#DIV/0!</v>
      </c>
      <c r="D41" s="53" t="e">
        <f>B41/$B$4</f>
        <v>#DIV/0!</v>
      </c>
      <c r="E41" s="54" t="e">
        <f>B41/$B$50</f>
        <v>#DIV/0!</v>
      </c>
    </row>
    <row r="42" spans="1:5" x14ac:dyDescent="0.2">
      <c r="A42" s="40">
        <f>'Development Budget'!A45</f>
        <v>0</v>
      </c>
      <c r="B42" s="60">
        <f>'Development Budget'!B45</f>
        <v>0</v>
      </c>
      <c r="C42" s="53" t="e">
        <f>B42/$B$3</f>
        <v>#DIV/0!</v>
      </c>
      <c r="D42" s="53" t="e">
        <f>B42/$B$4</f>
        <v>#DIV/0!</v>
      </c>
      <c r="E42" s="54" t="e">
        <f>B42/$B$50</f>
        <v>#DIV/0!</v>
      </c>
    </row>
    <row r="43" spans="1:5" s="44" customFormat="1" ht="13.5" thickBot="1" x14ac:dyDescent="0.25">
      <c r="A43" s="43" t="s">
        <v>13</v>
      </c>
      <c r="B43" s="55">
        <f>SUM(B39:B42)</f>
        <v>0</v>
      </c>
      <c r="C43" s="56" t="e">
        <f>SUM(C39:C42)</f>
        <v>#DIV/0!</v>
      </c>
      <c r="D43" s="56" t="e">
        <f>SUM(D39:D42)</f>
        <v>#DIV/0!</v>
      </c>
      <c r="E43" s="69" t="e">
        <f>SUM(E39:E42)</f>
        <v>#DIV/0!</v>
      </c>
    </row>
    <row r="44" spans="1:5" x14ac:dyDescent="0.2">
      <c r="A44" s="59" t="s">
        <v>29</v>
      </c>
      <c r="B44" s="60"/>
      <c r="C44" s="61"/>
      <c r="D44" s="61"/>
      <c r="E44" s="62"/>
    </row>
    <row r="45" spans="1:5" x14ac:dyDescent="0.2">
      <c r="A45" s="40">
        <f>'Development Budget'!A48</f>
        <v>0</v>
      </c>
      <c r="B45" s="52">
        <f>'Development Budget'!B48</f>
        <v>0</v>
      </c>
      <c r="C45" s="53" t="e">
        <f>B45/$B$3</f>
        <v>#DIV/0!</v>
      </c>
      <c r="D45" s="53" t="e">
        <f>B45/$B$4</f>
        <v>#DIV/0!</v>
      </c>
      <c r="E45" s="54" t="e">
        <f>B45/$B$50</f>
        <v>#DIV/0!</v>
      </c>
    </row>
    <row r="46" spans="1:5" x14ac:dyDescent="0.2">
      <c r="A46" s="40">
        <f>'Development Budget'!A49</f>
        <v>0</v>
      </c>
      <c r="B46" s="52">
        <f>'Development Budget'!B49</f>
        <v>0</v>
      </c>
      <c r="C46" s="53" t="e">
        <f>B46/$B$3</f>
        <v>#DIV/0!</v>
      </c>
      <c r="D46" s="53" t="e">
        <f>B46/$B$4</f>
        <v>#DIV/0!</v>
      </c>
      <c r="E46" s="54" t="e">
        <f>B46/$B$50</f>
        <v>#DIV/0!</v>
      </c>
    </row>
    <row r="47" spans="1:5" x14ac:dyDescent="0.2">
      <c r="A47" s="40">
        <f>'Development Budget'!A50</f>
        <v>0</v>
      </c>
      <c r="B47" s="52">
        <f>'Development Budget'!B50</f>
        <v>0</v>
      </c>
      <c r="C47" s="53" t="e">
        <f>B47/$B$3</f>
        <v>#DIV/0!</v>
      </c>
      <c r="D47" s="53" t="e">
        <f>B47/$B$4</f>
        <v>#DIV/0!</v>
      </c>
      <c r="E47" s="54" t="e">
        <f>B47/$B$50</f>
        <v>#DIV/0!</v>
      </c>
    </row>
    <row r="48" spans="1:5" s="44" customFormat="1" ht="13.5" thickBot="1" x14ac:dyDescent="0.25">
      <c r="A48" s="43" t="s">
        <v>14</v>
      </c>
      <c r="B48" s="55">
        <f>SUM(B45:B47)</f>
        <v>0</v>
      </c>
      <c r="C48" s="56" t="e">
        <f>SUM(C45:C47)</f>
        <v>#DIV/0!</v>
      </c>
      <c r="D48" s="56" t="e">
        <f>SUM(D45:D47)</f>
        <v>#DIV/0!</v>
      </c>
      <c r="E48" s="69" t="e">
        <f>SUM(E45:E47)</f>
        <v>#DIV/0!</v>
      </c>
    </row>
    <row r="49" spans="1:5" x14ac:dyDescent="0.2">
      <c r="A49" s="59"/>
      <c r="B49" s="60"/>
      <c r="C49" s="61"/>
      <c r="D49" s="61"/>
      <c r="E49" s="62"/>
    </row>
    <row r="50" spans="1:5" s="44" customFormat="1" ht="13.5" thickBot="1" x14ac:dyDescent="0.25">
      <c r="A50" s="43" t="s">
        <v>40</v>
      </c>
      <c r="B50" s="55">
        <f>SUM(B48,B43,B37,B29,B20,B13,B8)</f>
        <v>0</v>
      </c>
      <c r="C50" s="56" t="e">
        <f>SUM(C48,C43,C37,C29,C20,C13,C8)</f>
        <v>#DIV/0!</v>
      </c>
      <c r="D50" s="56" t="e">
        <f>SUM(D48,D43,D37,D29,D20,D13,D8)</f>
        <v>#DIV/0!</v>
      </c>
      <c r="E50" s="69" t="e">
        <f>SUM(E48,E43,E37,E29,E20,E13,E8)</f>
        <v>#DIV/0!</v>
      </c>
    </row>
    <row r="51" spans="1:5" x14ac:dyDescent="0.2">
      <c r="B51" s="70"/>
      <c r="C51" s="71"/>
      <c r="D51" s="71"/>
      <c r="E51" s="72"/>
    </row>
    <row r="52" spans="1:5" x14ac:dyDescent="0.2">
      <c r="B52" s="70"/>
      <c r="C52" s="71"/>
      <c r="D52" s="71"/>
      <c r="E52" s="72"/>
    </row>
    <row r="53" spans="1:5" x14ac:dyDescent="0.2">
      <c r="B53" s="70"/>
      <c r="C53" s="71"/>
      <c r="D53" s="71"/>
      <c r="E53" s="72"/>
    </row>
    <row r="54" spans="1:5" x14ac:dyDescent="0.2">
      <c r="B54" s="70"/>
      <c r="C54" s="71"/>
      <c r="D54" s="71"/>
      <c r="E54" s="72"/>
    </row>
    <row r="55" spans="1:5" x14ac:dyDescent="0.2">
      <c r="B55" s="70"/>
      <c r="C55" s="71"/>
      <c r="D55" s="71"/>
      <c r="E55" s="72"/>
    </row>
    <row r="56" spans="1:5" x14ac:dyDescent="0.2">
      <c r="B56" s="70"/>
      <c r="C56" s="71"/>
      <c r="D56" s="71"/>
      <c r="E56" s="72"/>
    </row>
    <row r="57" spans="1:5" x14ac:dyDescent="0.2">
      <c r="B57" s="70"/>
      <c r="C57" s="71"/>
      <c r="D57" s="71"/>
      <c r="E57" s="72"/>
    </row>
    <row r="58" spans="1:5" x14ac:dyDescent="0.2">
      <c r="B58" s="70"/>
      <c r="C58" s="71"/>
      <c r="D58" s="71"/>
      <c r="E58" s="72"/>
    </row>
    <row r="59" spans="1:5" x14ac:dyDescent="0.2">
      <c r="B59" s="70"/>
      <c r="C59" s="71"/>
      <c r="D59" s="71"/>
    </row>
    <row r="60" spans="1:5" x14ac:dyDescent="0.2">
      <c r="C60" s="71"/>
      <c r="D60" s="71"/>
    </row>
    <row r="61" spans="1:5" x14ac:dyDescent="0.2">
      <c r="C61" s="71"/>
      <c r="D61" s="71"/>
    </row>
    <row r="62" spans="1:5" x14ac:dyDescent="0.2">
      <c r="C62" s="71"/>
      <c r="D62" s="71"/>
    </row>
    <row r="63" spans="1:5" x14ac:dyDescent="0.2">
      <c r="C63" s="71"/>
      <c r="D63" s="71"/>
    </row>
    <row r="64" spans="1:5" x14ac:dyDescent="0.2">
      <c r="C64" s="71"/>
      <c r="D64" s="71"/>
    </row>
    <row r="65" spans="3:4" x14ac:dyDescent="0.2">
      <c r="C65" s="71"/>
      <c r="D65" s="71"/>
    </row>
    <row r="66" spans="3:4" x14ac:dyDescent="0.2">
      <c r="C66" s="71"/>
      <c r="D66" s="71"/>
    </row>
    <row r="67" spans="3:4" x14ac:dyDescent="0.2">
      <c r="C67" s="71"/>
      <c r="D67" s="71"/>
    </row>
    <row r="68" spans="3:4" x14ac:dyDescent="0.2">
      <c r="C68" s="71"/>
      <c r="D68" s="71"/>
    </row>
    <row r="69" spans="3:4" x14ac:dyDescent="0.2">
      <c r="C69" s="71"/>
      <c r="D69" s="71"/>
    </row>
    <row r="70" spans="3:4" x14ac:dyDescent="0.2">
      <c r="C70" s="71"/>
      <c r="D70" s="71"/>
    </row>
    <row r="71" spans="3:4" x14ac:dyDescent="0.2">
      <c r="C71" s="71"/>
      <c r="D71" s="71"/>
    </row>
    <row r="72" spans="3:4" x14ac:dyDescent="0.2">
      <c r="C72" s="71"/>
      <c r="D72" s="71"/>
    </row>
    <row r="73" spans="3:4" x14ac:dyDescent="0.2">
      <c r="C73" s="71"/>
      <c r="D73" s="71"/>
    </row>
    <row r="74" spans="3:4" x14ac:dyDescent="0.2">
      <c r="C74" s="71"/>
      <c r="D74" s="71"/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1FF79-C9ED-44C4-A034-872E282DDCAF}">
  <dimension ref="A1:D37"/>
  <sheetViews>
    <sheetView workbookViewId="0">
      <selection activeCell="B23" sqref="B23"/>
    </sheetView>
  </sheetViews>
  <sheetFormatPr defaultColWidth="8.7109375" defaultRowHeight="15" x14ac:dyDescent="0.2"/>
  <cols>
    <col min="1" max="1" width="39.7109375" customWidth="1"/>
    <col min="2" max="2" width="18.7109375" style="15" customWidth="1"/>
    <col min="3" max="4" width="12" style="14" hidden="1" customWidth="1"/>
  </cols>
  <sheetData>
    <row r="1" spans="1:4" ht="15.75" x14ac:dyDescent="0.25">
      <c r="A1" s="214" t="s">
        <v>134</v>
      </c>
      <c r="B1" s="214"/>
      <c r="C1" s="30"/>
      <c r="D1" s="30"/>
    </row>
    <row r="2" spans="1:4" ht="16.5" thickBot="1" x14ac:dyDescent="0.3">
      <c r="A2" s="1"/>
      <c r="B2" s="32"/>
      <c r="C2" s="30"/>
      <c r="D2" s="30"/>
    </row>
    <row r="3" spans="1:4" ht="16.5" thickBot="1" x14ac:dyDescent="0.3">
      <c r="A3" s="130" t="s">
        <v>88</v>
      </c>
      <c r="B3" s="131">
        <v>0</v>
      </c>
      <c r="C3" s="30"/>
      <c r="D3" s="30"/>
    </row>
    <row r="4" spans="1:4" ht="16.5" thickBot="1" x14ac:dyDescent="0.3">
      <c r="A4" s="1"/>
      <c r="B4" s="32"/>
      <c r="C4" s="30"/>
      <c r="D4" s="30"/>
    </row>
    <row r="5" spans="1:4" ht="16.5" thickBot="1" x14ac:dyDescent="0.3">
      <c r="A5" s="130" t="s">
        <v>106</v>
      </c>
      <c r="B5" s="191">
        <f>'Individual Home Data'!G20</f>
        <v>0</v>
      </c>
      <c r="C5" s="30"/>
      <c r="D5" s="30"/>
    </row>
    <row r="6" spans="1:4" ht="16.5" thickBot="1" x14ac:dyDescent="0.3">
      <c r="A6" s="1"/>
      <c r="B6" s="31"/>
      <c r="C6" s="30"/>
      <c r="D6" s="30"/>
    </row>
    <row r="7" spans="1:4" ht="15.75" x14ac:dyDescent="0.25">
      <c r="A7" s="4"/>
      <c r="B7" s="29"/>
      <c r="C7" s="28"/>
      <c r="D7" s="28"/>
    </row>
    <row r="8" spans="1:4" ht="15.75" x14ac:dyDescent="0.25">
      <c r="A8" s="6" t="s">
        <v>69</v>
      </c>
      <c r="B8" s="27"/>
      <c r="C8" s="26"/>
      <c r="D8" s="26"/>
    </row>
    <row r="9" spans="1:4" x14ac:dyDescent="0.2">
      <c r="A9" s="5" t="s">
        <v>68</v>
      </c>
      <c r="B9" s="23">
        <f>'Development Budget'!B9</f>
        <v>0</v>
      </c>
      <c r="C9" s="25" t="e">
        <f>#REF!*(1+$B$9)</f>
        <v>#REF!</v>
      </c>
      <c r="D9" s="25" t="e">
        <f>C9*(1+$B$9)</f>
        <v>#REF!</v>
      </c>
    </row>
    <row r="10" spans="1:4" x14ac:dyDescent="0.2">
      <c r="A10" s="5" t="s">
        <v>115</v>
      </c>
      <c r="B10" s="23">
        <f>'Development Budget'!B14</f>
        <v>0</v>
      </c>
      <c r="C10" s="25"/>
      <c r="D10" s="25"/>
    </row>
    <row r="11" spans="1:4" x14ac:dyDescent="0.2">
      <c r="A11" s="5" t="s">
        <v>66</v>
      </c>
      <c r="B11" s="23">
        <f>'Development Budget'!B21</f>
        <v>0</v>
      </c>
      <c r="C11" s="25"/>
      <c r="D11" s="25"/>
    </row>
    <row r="12" spans="1:4" x14ac:dyDescent="0.2">
      <c r="A12" s="5" t="s">
        <v>46</v>
      </c>
      <c r="B12" s="23">
        <f>'Development Budget'!B31</f>
        <v>0</v>
      </c>
      <c r="C12" s="25"/>
      <c r="D12" s="25"/>
    </row>
    <row r="13" spans="1:4" x14ac:dyDescent="0.2">
      <c r="A13" s="5" t="s">
        <v>47</v>
      </c>
      <c r="B13" s="23">
        <f>'Development Budget'!B39</f>
        <v>0</v>
      </c>
      <c r="C13" s="25"/>
      <c r="D13" s="25"/>
    </row>
    <row r="14" spans="1:4" x14ac:dyDescent="0.2">
      <c r="A14" s="5" t="s">
        <v>89</v>
      </c>
      <c r="B14" s="23">
        <f>'Development Budget'!B46</f>
        <v>0</v>
      </c>
      <c r="C14" s="25"/>
      <c r="D14" s="25"/>
    </row>
    <row r="15" spans="1:4" x14ac:dyDescent="0.2">
      <c r="A15" s="5" t="s">
        <v>65</v>
      </c>
      <c r="B15" s="23">
        <f>'Development Budget'!B51</f>
        <v>0</v>
      </c>
      <c r="C15" s="25"/>
      <c r="D15" s="25"/>
    </row>
    <row r="16" spans="1:4" ht="15.75" x14ac:dyDescent="0.25">
      <c r="A16" s="6" t="s">
        <v>122</v>
      </c>
      <c r="B16" s="23">
        <f>SUM(B9:B15)</f>
        <v>0</v>
      </c>
      <c r="C16" s="25"/>
      <c r="D16" s="25"/>
    </row>
    <row r="17" spans="1:4" x14ac:dyDescent="0.2">
      <c r="A17" s="5"/>
      <c r="B17" s="23"/>
      <c r="C17" s="25"/>
      <c r="D17" s="25"/>
    </row>
    <row r="18" spans="1:4" ht="15.75" x14ac:dyDescent="0.25">
      <c r="A18" s="6" t="s">
        <v>63</v>
      </c>
      <c r="B18" s="23">
        <f>B16*0.1</f>
        <v>0</v>
      </c>
      <c r="C18" s="25"/>
      <c r="D18" s="25"/>
    </row>
    <row r="19" spans="1:4" x14ac:dyDescent="0.2">
      <c r="A19" s="5"/>
      <c r="B19" s="23"/>
      <c r="C19" s="25"/>
      <c r="D19" s="25"/>
    </row>
    <row r="20" spans="1:4" ht="15.75" x14ac:dyDescent="0.25">
      <c r="A20" s="6" t="s">
        <v>62</v>
      </c>
      <c r="B20" s="23">
        <f>B16-B18</f>
        <v>0</v>
      </c>
      <c r="C20" s="25"/>
      <c r="D20" s="25"/>
    </row>
    <row r="21" spans="1:4" ht="15.75" x14ac:dyDescent="0.25">
      <c r="A21" s="6"/>
      <c r="B21" s="23"/>
      <c r="C21" s="24" t="e">
        <f>SUM(C9:C20)</f>
        <v>#REF!</v>
      </c>
      <c r="D21" s="24" t="e">
        <f>SUM(D9:D20)</f>
        <v>#REF!</v>
      </c>
    </row>
    <row r="22" spans="1:4" ht="15.75" x14ac:dyDescent="0.25">
      <c r="A22" s="6" t="s">
        <v>61</v>
      </c>
      <c r="B22" s="34" t="e">
        <f>B20/B5</f>
        <v>#DIV/0!</v>
      </c>
      <c r="C22" s="24"/>
      <c r="D22" s="24"/>
    </row>
    <row r="23" spans="1:4" s="1" customFormat="1" ht="15.75" x14ac:dyDescent="0.25">
      <c r="A23" s="6"/>
      <c r="B23" s="23"/>
      <c r="C23" s="17" t="e">
        <f>#REF!-#REF!-#REF!</f>
        <v>#REF!</v>
      </c>
      <c r="D23" s="17" t="e">
        <f>#REF!-#REF!-#REF!</f>
        <v>#REF!</v>
      </c>
    </row>
    <row r="24" spans="1:4" ht="15.75" x14ac:dyDescent="0.25">
      <c r="A24" s="6" t="s">
        <v>97</v>
      </c>
      <c r="B24" s="34" t="e">
        <f>B16/B5</f>
        <v>#DIV/0!</v>
      </c>
      <c r="C24" s="14" t="e">
        <f>#REF!</f>
        <v>#REF!</v>
      </c>
      <c r="D24" s="14" t="e">
        <f>#REF!</f>
        <v>#REF!</v>
      </c>
    </row>
    <row r="25" spans="1:4" ht="15.75" x14ac:dyDescent="0.25">
      <c r="A25" s="6"/>
      <c r="B25" s="23"/>
      <c r="C25" s="14" t="e">
        <f>C23-C24</f>
        <v>#REF!</v>
      </c>
      <c r="D25" s="14" t="e">
        <f>D23-D24</f>
        <v>#REF!</v>
      </c>
    </row>
    <row r="26" spans="1:4" s="1" customFormat="1" ht="16.5" thickBot="1" x14ac:dyDescent="0.3">
      <c r="A26" s="7"/>
      <c r="B26" s="22"/>
      <c r="C26" s="21" t="e">
        <f>C23/C24</f>
        <v>#REF!</v>
      </c>
      <c r="D26" s="21" t="e">
        <f>D23/D24</f>
        <v>#REF!</v>
      </c>
    </row>
    <row r="32" spans="1:4" ht="15.75" x14ac:dyDescent="0.25">
      <c r="A32" s="1"/>
      <c r="B32" s="18"/>
      <c r="C32" s="20"/>
      <c r="D32" s="20"/>
    </row>
    <row r="34" spans="1:4" ht="18" x14ac:dyDescent="0.25">
      <c r="A34" s="19"/>
      <c r="B34" s="18"/>
      <c r="C34" s="17"/>
      <c r="D34" s="17"/>
    </row>
    <row r="36" spans="1:4" s="2" customFormat="1" x14ac:dyDescent="0.2">
      <c r="B36" s="15"/>
      <c r="C36" s="16"/>
      <c r="D36" s="16"/>
    </row>
    <row r="37" spans="1:4" x14ac:dyDescent="0.2">
      <c r="A37" s="1"/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7426-ADA9-440E-A89C-FBA64D89A2C5}">
  <dimension ref="A1:D43"/>
  <sheetViews>
    <sheetView workbookViewId="0">
      <selection activeCell="B10" sqref="B10"/>
    </sheetView>
  </sheetViews>
  <sheetFormatPr defaultColWidth="8.7109375" defaultRowHeight="15" x14ac:dyDescent="0.2"/>
  <cols>
    <col min="1" max="1" width="45.7109375" style="35" customWidth="1"/>
    <col min="2" max="2" width="18.7109375" style="74" customWidth="1"/>
    <col min="3" max="4" width="12" style="73" hidden="1" customWidth="1"/>
    <col min="5" max="16384" width="8.7109375" style="35"/>
  </cols>
  <sheetData>
    <row r="1" spans="1:4" ht="15.75" x14ac:dyDescent="0.25">
      <c r="A1" s="231" t="s">
        <v>135</v>
      </c>
      <c r="B1" s="231"/>
      <c r="C1" s="96"/>
      <c r="D1" s="96"/>
    </row>
    <row r="2" spans="1:4" ht="15.75" x14ac:dyDescent="0.25">
      <c r="A2" s="100"/>
      <c r="B2" s="99"/>
      <c r="C2" s="96"/>
      <c r="D2" s="96"/>
    </row>
    <row r="3" spans="1:4" ht="15.75" customHeight="1" x14ac:dyDescent="0.2">
      <c r="A3" s="225" t="s">
        <v>15</v>
      </c>
      <c r="B3" s="225"/>
      <c r="C3" s="96"/>
      <c r="D3" s="96"/>
    </row>
    <row r="4" spans="1:4" ht="16.5" thickBot="1" x14ac:dyDescent="0.3">
      <c r="A4" s="44"/>
      <c r="B4" s="98"/>
      <c r="C4" s="96"/>
      <c r="D4" s="96"/>
    </row>
    <row r="5" spans="1:4" ht="16.5" thickBot="1" x14ac:dyDescent="0.3">
      <c r="A5" s="189" t="s">
        <v>96</v>
      </c>
      <c r="B5" s="190" t="e">
        <f>B10/'Individual Home Data'!G20</f>
        <v>#DIV/0!</v>
      </c>
      <c r="C5" s="96"/>
      <c r="D5" s="96"/>
    </row>
    <row r="6" spans="1:4" ht="16.5" thickBot="1" x14ac:dyDescent="0.3">
      <c r="A6" s="44"/>
      <c r="B6" s="97"/>
      <c r="C6" s="96"/>
      <c r="D6" s="96"/>
    </row>
    <row r="7" spans="1:4" s="44" customFormat="1" ht="15.75" x14ac:dyDescent="0.25">
      <c r="A7" s="95"/>
      <c r="B7" s="94"/>
      <c r="C7" s="93" t="s">
        <v>18</v>
      </c>
      <c r="D7" s="93" t="s">
        <v>19</v>
      </c>
    </row>
    <row r="8" spans="1:4" x14ac:dyDescent="0.2">
      <c r="A8" s="86"/>
      <c r="B8" s="92"/>
    </row>
    <row r="9" spans="1:4" ht="15.75" x14ac:dyDescent="0.25">
      <c r="A9" s="84" t="s">
        <v>44</v>
      </c>
      <c r="B9" s="92"/>
      <c r="C9" s="73" t="e">
        <f>#REF!*(1+$B$9)</f>
        <v>#REF!</v>
      </c>
      <c r="D9" s="73" t="e">
        <f>C9*(1+$B$9)</f>
        <v>#REF!</v>
      </c>
    </row>
    <row r="10" spans="1:4" x14ac:dyDescent="0.2">
      <c r="A10" s="86" t="s">
        <v>45</v>
      </c>
      <c r="B10" s="83">
        <f>'Individual Home Data'!S20</f>
        <v>0</v>
      </c>
      <c r="C10" s="73" t="e">
        <f>#REF!</f>
        <v>#REF!</v>
      </c>
      <c r="D10" s="73" t="e">
        <f>#REF!</f>
        <v>#REF!</v>
      </c>
    </row>
    <row r="11" spans="1:4" x14ac:dyDescent="0.2">
      <c r="A11" s="86" t="s">
        <v>107</v>
      </c>
      <c r="B11" s="102">
        <v>0</v>
      </c>
      <c r="C11" s="91" t="e">
        <f>#REF!*(1+$B$11)</f>
        <v>#REF!</v>
      </c>
      <c r="D11" s="91" t="e">
        <f>C11*(1+$B$11)</f>
        <v>#REF!</v>
      </c>
    </row>
    <row r="12" spans="1:4" x14ac:dyDescent="0.2">
      <c r="A12" s="86" t="s">
        <v>20</v>
      </c>
      <c r="B12" s="83">
        <f>SUM(B10:B11)</f>
        <v>0</v>
      </c>
      <c r="C12" s="73" t="e">
        <f>SUM(C9:C11)</f>
        <v>#REF!</v>
      </c>
      <c r="D12" s="73" t="e">
        <f>SUM(D9:D11)</f>
        <v>#REF!</v>
      </c>
    </row>
    <row r="13" spans="1:4" ht="15.75" x14ac:dyDescent="0.25">
      <c r="A13" s="84" t="s">
        <v>48</v>
      </c>
      <c r="B13" s="101">
        <f>B12</f>
        <v>0</v>
      </c>
      <c r="C13" s="90" t="e">
        <f>C12-#REF!</f>
        <v>#REF!</v>
      </c>
      <c r="D13" s="90" t="e">
        <f>D12-#REF!</f>
        <v>#REF!</v>
      </c>
    </row>
    <row r="14" spans="1:4" ht="15.75" x14ac:dyDescent="0.25">
      <c r="A14" s="84"/>
      <c r="B14" s="83"/>
      <c r="C14" s="90"/>
      <c r="D14" s="90"/>
    </row>
    <row r="15" spans="1:4" ht="15.75" x14ac:dyDescent="0.25">
      <c r="A15" s="84" t="s">
        <v>69</v>
      </c>
      <c r="B15" s="89"/>
      <c r="C15" s="88"/>
      <c r="D15" s="88"/>
    </row>
    <row r="16" spans="1:4" x14ac:dyDescent="0.2">
      <c r="A16" s="86" t="s">
        <v>68</v>
      </c>
      <c r="B16" s="83">
        <f>'Development Budget'!B9</f>
        <v>0</v>
      </c>
      <c r="C16" s="87" t="e">
        <f>#REF!*(1+$B$16)</f>
        <v>#REF!</v>
      </c>
      <c r="D16" s="87" t="e">
        <f>C16*(1+$B$16)</f>
        <v>#REF!</v>
      </c>
    </row>
    <row r="17" spans="1:4" x14ac:dyDescent="0.2">
      <c r="A17" s="86" t="s">
        <v>67</v>
      </c>
      <c r="B17" s="83">
        <f>'Development Budget'!B14</f>
        <v>0</v>
      </c>
      <c r="C17" s="87"/>
      <c r="D17" s="87"/>
    </row>
    <row r="18" spans="1:4" x14ac:dyDescent="0.2">
      <c r="A18" s="86" t="s">
        <v>66</v>
      </c>
      <c r="B18" s="83">
        <f>'Development Budget'!B21</f>
        <v>0</v>
      </c>
      <c r="C18" s="87"/>
      <c r="D18" s="87"/>
    </row>
    <row r="19" spans="1:4" x14ac:dyDescent="0.2">
      <c r="A19" s="86" t="s">
        <v>46</v>
      </c>
      <c r="B19" s="83">
        <f>'Development Budget'!B31</f>
        <v>0</v>
      </c>
      <c r="C19" s="87"/>
      <c r="D19" s="87"/>
    </row>
    <row r="20" spans="1:4" x14ac:dyDescent="0.2">
      <c r="A20" s="86" t="s">
        <v>47</v>
      </c>
      <c r="B20" s="83">
        <f>'Development Budget'!B39</f>
        <v>0</v>
      </c>
      <c r="C20" s="87"/>
      <c r="D20" s="87"/>
    </row>
    <row r="21" spans="1:4" x14ac:dyDescent="0.2">
      <c r="A21" s="86" t="s">
        <v>65</v>
      </c>
      <c r="B21" s="83">
        <f>'Development Budget'!B51</f>
        <v>0</v>
      </c>
      <c r="C21" s="87"/>
      <c r="D21" s="87"/>
    </row>
    <row r="22" spans="1:4" ht="15.75" x14ac:dyDescent="0.25">
      <c r="A22" s="84" t="s">
        <v>64</v>
      </c>
      <c r="B22" s="101">
        <f>SUM(B16:B21)</f>
        <v>0</v>
      </c>
      <c r="C22" s="87"/>
      <c r="D22" s="87"/>
    </row>
    <row r="23" spans="1:4" x14ac:dyDescent="0.2">
      <c r="A23" s="86"/>
      <c r="B23" s="83"/>
      <c r="C23" s="87"/>
      <c r="D23" s="87"/>
    </row>
    <row r="24" spans="1:4" ht="15.75" x14ac:dyDescent="0.25">
      <c r="A24" s="84" t="s">
        <v>95</v>
      </c>
      <c r="B24" s="83"/>
      <c r="C24" s="87"/>
      <c r="D24" s="87"/>
    </row>
    <row r="25" spans="1:4" x14ac:dyDescent="0.2">
      <c r="A25" s="86" t="s">
        <v>89</v>
      </c>
      <c r="B25" s="83">
        <f>'Development Budget'!B46</f>
        <v>0</v>
      </c>
      <c r="C25" s="87"/>
      <c r="D25" s="87"/>
    </row>
    <row r="26" spans="1:4" x14ac:dyDescent="0.2">
      <c r="A26" s="86"/>
      <c r="B26" s="83"/>
      <c r="C26" s="87"/>
      <c r="D26" s="87"/>
    </row>
    <row r="27" spans="1:4" ht="15.75" x14ac:dyDescent="0.25">
      <c r="A27" s="84" t="s">
        <v>51</v>
      </c>
      <c r="B27" s="101">
        <f>B22+B25</f>
        <v>0</v>
      </c>
      <c r="C27" s="85" t="e">
        <f>SUM(C16:C26)</f>
        <v>#REF!</v>
      </c>
      <c r="D27" s="85" t="e">
        <f>SUM(D16:D26)</f>
        <v>#REF!</v>
      </c>
    </row>
    <row r="28" spans="1:4" x14ac:dyDescent="0.2">
      <c r="A28" s="86"/>
      <c r="B28" s="83"/>
      <c r="C28" s="85"/>
      <c r="D28" s="85"/>
    </row>
    <row r="29" spans="1:4" s="44" customFormat="1" ht="15.75" x14ac:dyDescent="0.25">
      <c r="A29" s="84" t="s">
        <v>48</v>
      </c>
      <c r="B29" s="83">
        <f>B13</f>
        <v>0</v>
      </c>
      <c r="C29" s="76" t="e">
        <f>#REF!-#REF!-#REF!</f>
        <v>#REF!</v>
      </c>
      <c r="D29" s="76" t="e">
        <f>#REF!-#REF!-#REF!</f>
        <v>#REF!</v>
      </c>
    </row>
    <row r="30" spans="1:4" ht="15.75" x14ac:dyDescent="0.25">
      <c r="A30" s="84" t="s">
        <v>49</v>
      </c>
      <c r="B30" s="83">
        <f>B27</f>
        <v>0</v>
      </c>
      <c r="C30" s="73" t="e">
        <f>#REF!</f>
        <v>#REF!</v>
      </c>
      <c r="D30" s="73" t="e">
        <f>#REF!</f>
        <v>#REF!</v>
      </c>
    </row>
    <row r="31" spans="1:4" ht="15.75" x14ac:dyDescent="0.25">
      <c r="A31" s="84" t="s">
        <v>50</v>
      </c>
      <c r="B31" s="101">
        <f>B29-B30</f>
        <v>0</v>
      </c>
      <c r="C31" s="73" t="e">
        <f>C29-C30</f>
        <v>#REF!</v>
      </c>
      <c r="D31" s="73" t="e">
        <f>D29-D30</f>
        <v>#REF!</v>
      </c>
    </row>
    <row r="32" spans="1:4" s="44" customFormat="1" ht="16.5" thickBot="1" x14ac:dyDescent="0.3">
      <c r="A32" s="82"/>
      <c r="B32" s="81"/>
      <c r="C32" s="80" t="e">
        <f>C29/C30</f>
        <v>#REF!</v>
      </c>
      <c r="D32" s="80" t="e">
        <f>D29/D30</f>
        <v>#REF!</v>
      </c>
    </row>
    <row r="38" spans="1:4" ht="15.75" x14ac:dyDescent="0.25">
      <c r="A38" s="44"/>
      <c r="B38" s="77"/>
      <c r="C38" s="79"/>
      <c r="D38" s="79"/>
    </row>
    <row r="40" spans="1:4" ht="18" x14ac:dyDescent="0.25">
      <c r="A40" s="78"/>
      <c r="B40" s="77"/>
      <c r="C40" s="76"/>
      <c r="D40" s="76"/>
    </row>
    <row r="42" spans="1:4" s="72" customFormat="1" x14ac:dyDescent="0.2">
      <c r="B42" s="74"/>
      <c r="C42" s="75"/>
      <c r="D42" s="75"/>
    </row>
    <row r="43" spans="1:4" x14ac:dyDescent="0.2">
      <c r="A43" s="44" t="s">
        <v>23</v>
      </c>
    </row>
  </sheetData>
  <mergeCells count="2">
    <mergeCell ref="A1:B1"/>
    <mergeCell ref="A3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E68A-9271-4878-8AC3-5F6995C9ECB7}">
  <dimension ref="A1:F14"/>
  <sheetViews>
    <sheetView tabSelected="1" workbookViewId="0">
      <selection activeCell="F6" sqref="F6"/>
    </sheetView>
  </sheetViews>
  <sheetFormatPr defaultRowHeight="12.75" x14ac:dyDescent="0.2"/>
  <cols>
    <col min="1" max="4" width="25.7109375" customWidth="1"/>
    <col min="6" max="6" width="19.28515625" customWidth="1"/>
  </cols>
  <sheetData>
    <row r="1" spans="1:6" ht="51.75" customHeight="1" thickBot="1" x14ac:dyDescent="0.25">
      <c r="A1" s="197" t="s">
        <v>162</v>
      </c>
      <c r="B1" s="198" t="s">
        <v>165</v>
      </c>
      <c r="C1" s="207" t="s">
        <v>166</v>
      </c>
    </row>
    <row r="2" spans="1:6" ht="37.5" customHeight="1" x14ac:dyDescent="0.2">
      <c r="A2" s="199" t="s">
        <v>164</v>
      </c>
      <c r="B2" s="205"/>
      <c r="C2" s="232"/>
      <c r="F2" s="204"/>
    </row>
    <row r="3" spans="1:6" ht="37.5" customHeight="1" x14ac:dyDescent="0.2">
      <c r="A3" s="199" t="s">
        <v>149</v>
      </c>
      <c r="B3" s="206"/>
      <c r="C3" s="232"/>
      <c r="F3" s="204"/>
    </row>
    <row r="4" spans="1:6" ht="37.5" customHeight="1" x14ac:dyDescent="0.2">
      <c r="A4" s="199" t="s">
        <v>150</v>
      </c>
      <c r="B4" s="209"/>
      <c r="C4" s="232"/>
      <c r="F4" s="204"/>
    </row>
    <row r="5" spans="1:6" ht="37.5" customHeight="1" x14ac:dyDescent="0.2">
      <c r="A5" s="200" t="s">
        <v>152</v>
      </c>
      <c r="B5" s="209"/>
      <c r="C5" s="232"/>
      <c r="F5" s="204"/>
    </row>
    <row r="6" spans="1:6" ht="37.5" customHeight="1" x14ac:dyDescent="0.2">
      <c r="A6" s="200" t="s">
        <v>151</v>
      </c>
      <c r="B6" s="209"/>
      <c r="C6" s="232"/>
      <c r="F6" s="204"/>
    </row>
    <row r="7" spans="1:6" ht="37.5" customHeight="1" x14ac:dyDescent="0.2">
      <c r="A7" s="200" t="s">
        <v>153</v>
      </c>
      <c r="B7" s="209"/>
      <c r="C7" s="232"/>
    </row>
    <row r="8" spans="1:6" ht="37.5" customHeight="1" x14ac:dyDescent="0.2">
      <c r="A8" s="200" t="s">
        <v>154</v>
      </c>
      <c r="B8" s="209"/>
      <c r="C8" s="232"/>
    </row>
    <row r="9" spans="1:6" ht="37.5" customHeight="1" x14ac:dyDescent="0.2">
      <c r="A9" s="200" t="s">
        <v>155</v>
      </c>
      <c r="B9" s="209"/>
      <c r="C9" s="232"/>
    </row>
    <row r="10" spans="1:6" ht="37.5" customHeight="1" x14ac:dyDescent="0.2">
      <c r="A10" s="200" t="s">
        <v>156</v>
      </c>
      <c r="B10" s="209"/>
      <c r="C10" s="232"/>
    </row>
    <row r="11" spans="1:6" ht="37.5" customHeight="1" x14ac:dyDescent="0.2">
      <c r="A11" s="200" t="s">
        <v>157</v>
      </c>
      <c r="B11" s="209"/>
      <c r="C11" s="232"/>
    </row>
    <row r="12" spans="1:6" ht="37.5" customHeight="1" x14ac:dyDescent="0.2">
      <c r="A12" s="201" t="s">
        <v>158</v>
      </c>
      <c r="B12" s="209"/>
      <c r="C12" s="232"/>
    </row>
    <row r="13" spans="1:6" ht="37.5" customHeight="1" x14ac:dyDescent="0.2">
      <c r="A13" s="202" t="s">
        <v>159</v>
      </c>
      <c r="B13" s="209"/>
      <c r="C13" s="232"/>
    </row>
    <row r="14" spans="1:6" ht="37.5" customHeight="1" thickBot="1" x14ac:dyDescent="0.25">
      <c r="A14" s="203" t="s">
        <v>163</v>
      </c>
      <c r="B14" s="233"/>
      <c r="C14" s="234"/>
      <c r="D14" s="208" t="s">
        <v>167</v>
      </c>
    </row>
  </sheetData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Instructions</vt:lpstr>
      <vt:lpstr>Development Budget</vt:lpstr>
      <vt:lpstr>Sources &amp; Uses</vt:lpstr>
      <vt:lpstr>Individual Home Data</vt:lpstr>
      <vt:lpstr>Cost Per Square Foot</vt:lpstr>
      <vt:lpstr>Loan Sizing</vt:lpstr>
      <vt:lpstr>Profit &amp; Loss</vt:lpstr>
      <vt:lpstr>Construction Schedule</vt:lpstr>
      <vt:lpstr>'Development Budget'!Print_Area</vt:lpstr>
      <vt:lpstr>'Sources &amp; Uses'!Print_Area</vt:lpstr>
    </vt:vector>
  </TitlesOfParts>
  <Company>ohfa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2016 AHTC Application Form-Excel Worksheets</dc:title>
  <dc:creator>OHFA</dc:creator>
  <cp:keywords>Final 2016 AHTC Application Form-Excel Worksheets</cp:keywords>
  <cp:lastModifiedBy>Eliezer Vargas</cp:lastModifiedBy>
  <cp:lastPrinted>2024-01-29T16:31:01Z</cp:lastPrinted>
  <dcterms:created xsi:type="dcterms:W3CDTF">2004-09-30T13:56:40Z</dcterms:created>
  <dcterms:modified xsi:type="dcterms:W3CDTF">2026-01-27T18:43:24Z</dcterms:modified>
</cp:coreProperties>
</file>