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codeName="ThisWorkbook" defaultThemeVersion="166925"/>
  <mc:AlternateContent xmlns:mc="http://schemas.openxmlformats.org/markup-compatibility/2006">
    <mc:Choice Requires="x15">
      <x15ac:absPath xmlns:x15ac="http://schemas.microsoft.com/office/spreadsheetml/2010/11/ac" url="H:\Housing Stability Program\Program Applications\2025\Board Approved Applications\"/>
    </mc:Choice>
  </mc:AlternateContent>
  <xr:revisionPtr revIDLastSave="0" documentId="13_ncr:1_{1520DE4E-F2CF-49ED-935F-DD27EE3FDE81}" xr6:coauthVersionLast="47" xr6:coauthVersionMax="47" xr10:uidLastSave="{00000000-0000-0000-0000-000000000000}"/>
  <bookViews>
    <workbookView xWindow="-28920" yWindow="-120" windowWidth="29040" windowHeight="15720" activeTab="1" xr2:uid="{5787B9E0-BC16-4E2B-ADF7-9DFB5AEAAA0E}"/>
  </bookViews>
  <sheets>
    <sheet name="Instructions" sheetId="5" r:id="rId1"/>
    <sheet name="Development Budget" sheetId="12" r:id="rId2"/>
    <sheet name="Sources and Uses" sheetId="15" r:id="rId3"/>
    <sheet name="Unit Distribution &amp; Rents" sheetId="16" r:id="rId4"/>
    <sheet name="Unit Dist. &amp; Rents (cont.)" sheetId="7" r:id="rId5"/>
    <sheet name="Cost Per Square Foot" sheetId="13" r:id="rId6"/>
    <sheet name="Operating Expenses" sheetId="2" r:id="rId7"/>
    <sheet name="Pro Forma" sheetId="6" r:id="rId8"/>
  </sheets>
  <externalReferences>
    <externalReference r:id="rId9"/>
  </externalReferences>
  <definedNames>
    <definedName name="Check109" localSheetId="3">'Unit Distribution &amp; Rents'!$A$25</definedName>
    <definedName name="Check110" localSheetId="3">'Unit Distribution &amp; Rents'!$E$25</definedName>
    <definedName name="OLE_LINK1" localSheetId="6">'Operating Expenses'!$A$1</definedName>
    <definedName name="_xlnm.Print_Area" localSheetId="1">'Development Budget'!$A$1:$F$78</definedName>
    <definedName name="_xlnm.Print_Area" localSheetId="6">'Operating Expenses'!$A$1:$C$58</definedName>
    <definedName name="_xlnm.Print_Area" localSheetId="7">'Pro Forma'!$A$1:$L$20</definedName>
    <definedName name="_xlnm.Print_Area" localSheetId="2">'Sources and Uses'!$A$1:$C$43</definedName>
    <definedName name="_xlnm.Print_Area" localSheetId="4">'Unit Dist. &amp; Rents (cont.)'!$A$1:$G$25</definedName>
    <definedName name="_xlnm.Print_Area" localSheetId="3">'Unit Distribution &amp; Rents'!$A$1:$N$26</definedName>
    <definedName name="_xlnm.Print_Titles" localSheetId="5">'Cost Per Square Foot'!$6:$6</definedName>
    <definedName name="_xlnm.Print_Titles" localSheetId="7">'Pro Forma'!$A:$A</definedName>
    <definedName name="Text1048" localSheetId="4">'Unit Dist. &amp; Rents (cont.)'!#REF!</definedName>
    <definedName name="Text1058" localSheetId="4">'Unit Dist. &amp; Rents (cont.)'!#REF!</definedName>
    <definedName name="Text1065" localSheetId="4">'Unit Dist. &amp; Rents (cont.)'!#REF!</definedName>
    <definedName name="Text1068" localSheetId="4">'Unit Dist. &amp; Rents (cont.)'!#REF!</definedName>
    <definedName name="Text1071" localSheetId="4">'Unit Dist. &amp; Rents (cont.)'!#REF!</definedName>
    <definedName name="Text1074" localSheetId="4">'Unit Dist. &amp; Rents (cont.)'!#REF!</definedName>
    <definedName name="Text1081" localSheetId="4">'Unit Dist. &amp; Rents (cont.)'!#REF!</definedName>
    <definedName name="Z_697F7F64_A4D7_4B14_A38E_9759FAF95CFA_.wvu.PrintTitles" localSheetId="5" hidden="1">'Cost Per Square Foot'!$6:$6</definedName>
    <definedName name="Z_6E336837_7BA2_4099_970E_0166CD42A951_.wvu.PrintTitles" localSheetId="5" hidden="1">'Cost Per Square Foot'!$6:$6</definedName>
    <definedName name="Z_E1FEE1C8_EF6E_4687_A456_438230552748_.wvu.PrintTitles" localSheetId="5" hidden="1">'Cost Per Square Foot'!$6:$6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6" l="1"/>
  <c r="E14" i="7"/>
  <c r="E21" i="7" s="1"/>
  <c r="B10" i="6"/>
  <c r="B49" i="13"/>
  <c r="B50" i="13"/>
  <c r="B27" i="13"/>
  <c r="B28" i="13"/>
  <c r="B29" i="13"/>
  <c r="B30" i="13"/>
  <c r="B31" i="13"/>
  <c r="B32" i="13"/>
  <c r="B33" i="13"/>
  <c r="B34" i="13"/>
  <c r="A34" i="13"/>
  <c r="B14" i="13"/>
  <c r="B13" i="13"/>
  <c r="B12" i="13"/>
  <c r="B9" i="13"/>
  <c r="C15" i="2"/>
  <c r="C26" i="2"/>
  <c r="C36" i="2"/>
  <c r="C44" i="2"/>
  <c r="C50" i="2"/>
  <c r="E19" i="16"/>
  <c r="E22" i="16" s="1"/>
  <c r="M18" i="16"/>
  <c r="I18" i="16"/>
  <c r="M17" i="16"/>
  <c r="I17" i="16"/>
  <c r="M16" i="16"/>
  <c r="I16" i="16"/>
  <c r="M15" i="16"/>
  <c r="I15" i="16"/>
  <c r="M14" i="16"/>
  <c r="I14" i="16"/>
  <c r="M13" i="16"/>
  <c r="I13" i="16"/>
  <c r="M12" i="16"/>
  <c r="I12" i="16"/>
  <c r="M11" i="16"/>
  <c r="I11" i="16"/>
  <c r="M10" i="16"/>
  <c r="I10" i="16"/>
  <c r="M9" i="16"/>
  <c r="I9" i="16"/>
  <c r="M8" i="16"/>
  <c r="I8" i="16"/>
  <c r="M7" i="16"/>
  <c r="I7" i="16"/>
  <c r="I6" i="16"/>
  <c r="B13" i="15"/>
  <c r="B12" i="15"/>
  <c r="B11" i="15"/>
  <c r="B10" i="15"/>
  <c r="B9" i="15"/>
  <c r="B8" i="15"/>
  <c r="B70" i="12"/>
  <c r="B15" i="15" s="1"/>
  <c r="B65" i="12"/>
  <c r="B14" i="15" s="1"/>
  <c r="B59" i="12"/>
  <c r="B46" i="12"/>
  <c r="B54" i="12"/>
  <c r="B37" i="12"/>
  <c r="B25" i="12"/>
  <c r="B16" i="12"/>
  <c r="B11" i="12"/>
  <c r="B7" i="15"/>
  <c r="B37" i="15"/>
  <c r="D36" i="12"/>
  <c r="C36" i="12"/>
  <c r="D35" i="12"/>
  <c r="C35" i="12"/>
  <c r="D31" i="12"/>
  <c r="C31" i="12"/>
  <c r="D29" i="12"/>
  <c r="C29" i="12"/>
  <c r="D28" i="12"/>
  <c r="D37" i="12" s="1"/>
  <c r="C28" i="12"/>
  <c r="C37" i="12" s="1"/>
  <c r="C39" i="12"/>
  <c r="C46" i="12"/>
  <c r="D39" i="12"/>
  <c r="D46" i="12"/>
  <c r="D19" i="12"/>
  <c r="C19" i="12"/>
  <c r="D18" i="12"/>
  <c r="D25" i="12"/>
  <c r="C18" i="12"/>
  <c r="C25" i="12" s="1"/>
  <c r="D16" i="12"/>
  <c r="C16" i="12"/>
  <c r="D13" i="12"/>
  <c r="C13" i="12"/>
  <c r="F15" i="6"/>
  <c r="G15" i="6"/>
  <c r="H15" i="6"/>
  <c r="I15" i="6"/>
  <c r="J15" i="6"/>
  <c r="K15" i="6"/>
  <c r="L15" i="6"/>
  <c r="B64" i="13"/>
  <c r="B65" i="13"/>
  <c r="B63" i="13"/>
  <c r="A64" i="13"/>
  <c r="A65" i="13"/>
  <c r="A63" i="13"/>
  <c r="A60" i="13"/>
  <c r="B58" i="13"/>
  <c r="B59" i="13"/>
  <c r="B60" i="13"/>
  <c r="B57" i="13"/>
  <c r="A54" i="13"/>
  <c r="B53" i="13"/>
  <c r="B54" i="13"/>
  <c r="B55" i="13"/>
  <c r="A50" i="13"/>
  <c r="B46" i="13"/>
  <c r="B47" i="13"/>
  <c r="B48" i="13"/>
  <c r="B43" i="13"/>
  <c r="A43" i="13"/>
  <c r="B38" i="13"/>
  <c r="B39" i="13"/>
  <c r="B40" i="13"/>
  <c r="B41" i="13"/>
  <c r="B42" i="13"/>
  <c r="B37" i="13"/>
  <c r="A31" i="13"/>
  <c r="B26" i="13"/>
  <c r="B18" i="13"/>
  <c r="B19" i="13"/>
  <c r="B20" i="13"/>
  <c r="B21" i="13"/>
  <c r="B22" i="13"/>
  <c r="B23" i="13"/>
  <c r="A23" i="13"/>
  <c r="B17" i="13"/>
  <c r="B8" i="13"/>
  <c r="A42" i="13"/>
  <c r="C11" i="12"/>
  <c r="C72" i="12" s="1"/>
  <c r="D11" i="12"/>
  <c r="C20" i="12"/>
  <c r="D20" i="12"/>
  <c r="C21" i="12"/>
  <c r="D21" i="12"/>
  <c r="C22" i="12"/>
  <c r="D22" i="12"/>
  <c r="C23" i="12"/>
  <c r="D23" i="12"/>
  <c r="C24" i="12"/>
  <c r="D24" i="12"/>
  <c r="C40" i="12"/>
  <c r="D40" i="12"/>
  <c r="C41" i="12"/>
  <c r="D41" i="12"/>
  <c r="C42" i="12"/>
  <c r="D42" i="12"/>
  <c r="C43" i="12"/>
  <c r="D43" i="12"/>
  <c r="C45" i="12"/>
  <c r="D45" i="12"/>
  <c r="C54" i="12"/>
  <c r="D54" i="12"/>
  <c r="C57" i="12"/>
  <c r="C59" i="12"/>
  <c r="D57" i="12"/>
  <c r="D59" i="12"/>
  <c r="C58" i="12"/>
  <c r="D58" i="12"/>
  <c r="C65" i="12"/>
  <c r="D65" i="12"/>
  <c r="C67" i="12"/>
  <c r="C70" i="12" s="1"/>
  <c r="D67" i="12"/>
  <c r="D70" i="12"/>
  <c r="C68" i="12"/>
  <c r="D68" i="12"/>
  <c r="C69" i="12"/>
  <c r="D69" i="12"/>
  <c r="D23" i="7"/>
  <c r="D15" i="6"/>
  <c r="E15" i="6"/>
  <c r="C8" i="6" l="1"/>
  <c r="D8" i="6" s="1"/>
  <c r="E8" i="6" s="1"/>
  <c r="F8" i="6" s="1"/>
  <c r="G8" i="6" s="1"/>
  <c r="H8" i="6" s="1"/>
  <c r="I8" i="6" s="1"/>
  <c r="J8" i="6" s="1"/>
  <c r="K8" i="6" s="1"/>
  <c r="L8" i="6" s="1"/>
  <c r="B51" i="13"/>
  <c r="B44" i="13"/>
  <c r="B66" i="13"/>
  <c r="B15" i="13"/>
  <c r="B54" i="2"/>
  <c r="C52" i="2"/>
  <c r="B10" i="13"/>
  <c r="B68" i="13" s="1"/>
  <c r="D72" i="12"/>
  <c r="B72" i="12"/>
  <c r="I19" i="16"/>
  <c r="M19" i="16"/>
  <c r="M22" i="16" s="1"/>
  <c r="E6" i="7" s="1"/>
  <c r="E20" i="7" s="1"/>
  <c r="C7" i="6" s="1"/>
  <c r="B17" i="15"/>
  <c r="B41" i="15" s="1"/>
  <c r="B22" i="15" s="1"/>
  <c r="B27" i="15" s="1"/>
  <c r="B29" i="15" s="1"/>
  <c r="B35" i="13"/>
  <c r="B24" i="13"/>
  <c r="B61" i="13"/>
  <c r="I22" i="16" l="1"/>
  <c r="B3" i="13"/>
  <c r="B5" i="13" s="1"/>
  <c r="E15" i="7"/>
  <c r="E16" i="7" s="1"/>
  <c r="E17" i="7" s="1"/>
  <c r="E22" i="7"/>
  <c r="B39" i="15"/>
  <c r="B55" i="2"/>
  <c r="C13" i="6"/>
  <c r="D13" i="6" s="1"/>
  <c r="C32" i="13" l="1"/>
  <c r="C8" i="13"/>
  <c r="C10" i="13" s="1"/>
  <c r="C13" i="13"/>
  <c r="C37" i="13"/>
  <c r="C44" i="13" s="1"/>
  <c r="C30" i="13"/>
  <c r="C22" i="13"/>
  <c r="C17" i="13"/>
  <c r="C24" i="13" s="1"/>
  <c r="C23" i="13"/>
  <c r="C49" i="13"/>
  <c r="C53" i="13"/>
  <c r="C55" i="13" s="1"/>
  <c r="C60" i="13"/>
  <c r="C33" i="13"/>
  <c r="C50" i="13"/>
  <c r="C63" i="13"/>
  <c r="C66" i="13" s="1"/>
  <c r="C12" i="13"/>
  <c r="C15" i="13" s="1"/>
  <c r="C46" i="13"/>
  <c r="C51" i="13" s="1"/>
  <c r="C9" i="13"/>
  <c r="C29" i="13"/>
  <c r="C54" i="13"/>
  <c r="C40" i="13"/>
  <c r="C38" i="13"/>
  <c r="C34" i="13"/>
  <c r="C14" i="13"/>
  <c r="C41" i="13"/>
  <c r="C58" i="13"/>
  <c r="C27" i="13"/>
  <c r="C39" i="13"/>
  <c r="C20" i="13"/>
  <c r="C48" i="13"/>
  <c r="C65" i="13"/>
  <c r="C28" i="13"/>
  <c r="C19" i="13"/>
  <c r="C47" i="13"/>
  <c r="C59" i="13"/>
  <c r="C42" i="13"/>
  <c r="C21" i="13"/>
  <c r="C43" i="13"/>
  <c r="C26" i="13"/>
  <c r="C35" i="13" s="1"/>
  <c r="C57" i="13"/>
  <c r="C61" i="13" s="1"/>
  <c r="C31" i="13"/>
  <c r="C18" i="13"/>
  <c r="C64" i="13"/>
  <c r="D19" i="13"/>
  <c r="D29" i="13"/>
  <c r="D37" i="13"/>
  <c r="D44" i="13" s="1"/>
  <c r="D26" i="13"/>
  <c r="D35" i="13" s="1"/>
  <c r="D49" i="13"/>
  <c r="D50" i="13"/>
  <c r="D32" i="13"/>
  <c r="D31" i="13"/>
  <c r="D30" i="13"/>
  <c r="D33" i="13"/>
  <c r="D54" i="13"/>
  <c r="D48" i="13"/>
  <c r="D60" i="13"/>
  <c r="D65" i="13"/>
  <c r="D34" i="13"/>
  <c r="D53" i="13"/>
  <c r="D55" i="13" s="1"/>
  <c r="D12" i="13"/>
  <c r="D15" i="13" s="1"/>
  <c r="D59" i="13"/>
  <c r="D17" i="13"/>
  <c r="D24" i="13" s="1"/>
  <c r="D9" i="13"/>
  <c r="D14" i="13"/>
  <c r="D47" i="13"/>
  <c r="D42" i="13"/>
  <c r="D23" i="13"/>
  <c r="D8" i="13"/>
  <c r="D10" i="13" s="1"/>
  <c r="D27" i="13"/>
  <c r="D21" i="13"/>
  <c r="D28" i="13"/>
  <c r="D63" i="13"/>
  <c r="D66" i="13" s="1"/>
  <c r="D38" i="13"/>
  <c r="D40" i="13"/>
  <c r="D43" i="13"/>
  <c r="D39" i="13"/>
  <c r="D20" i="13"/>
  <c r="D64" i="13"/>
  <c r="D57" i="13"/>
  <c r="D61" i="13" s="1"/>
  <c r="D58" i="13"/>
  <c r="D18" i="13"/>
  <c r="D41" i="13"/>
  <c r="D13" i="13"/>
  <c r="D46" i="13"/>
  <c r="D51" i="13" s="1"/>
  <c r="D22" i="13"/>
  <c r="E23" i="7"/>
  <c r="E24" i="7" s="1"/>
  <c r="E13" i="6"/>
  <c r="C68" i="13" l="1"/>
  <c r="D68" i="13"/>
  <c r="C9" i="6"/>
  <c r="D7" i="6"/>
  <c r="F13" i="6"/>
  <c r="C10" i="6" l="1"/>
  <c r="C11" i="6" s="1"/>
  <c r="C14" i="6" s="1"/>
  <c r="E7" i="6"/>
  <c r="D9" i="6"/>
  <c r="D10" i="6" s="1"/>
  <c r="D11" i="6" s="1"/>
  <c r="D14" i="6" s="1"/>
  <c r="D16" i="6" s="1"/>
  <c r="G13" i="6"/>
  <c r="C17" i="6" l="1"/>
  <c r="C16" i="6"/>
  <c r="D17" i="6"/>
  <c r="F7" i="6"/>
  <c r="E9" i="6"/>
  <c r="E10" i="6" s="1"/>
  <c r="E11" i="6" s="1"/>
  <c r="E14" i="6" s="1"/>
  <c r="E16" i="6" s="1"/>
  <c r="H13" i="6"/>
  <c r="E17" i="6" l="1"/>
  <c r="F9" i="6"/>
  <c r="F10" i="6" s="1"/>
  <c r="F11" i="6" s="1"/>
  <c r="F14" i="6" s="1"/>
  <c r="F17" i="6" s="1"/>
  <c r="G7" i="6"/>
  <c r="I13" i="6"/>
  <c r="F16" i="6" l="1"/>
  <c r="H7" i="6"/>
  <c r="G9" i="6"/>
  <c r="G10" i="6" s="1"/>
  <c r="G11" i="6" s="1"/>
  <c r="G14" i="6" s="1"/>
  <c r="G17" i="6" s="1"/>
  <c r="J13" i="6"/>
  <c r="G16" i="6" l="1"/>
  <c r="H9" i="6"/>
  <c r="H10" i="6" s="1"/>
  <c r="H11" i="6" s="1"/>
  <c r="H14" i="6" s="1"/>
  <c r="H16" i="6" s="1"/>
  <c r="I7" i="6"/>
  <c r="K13" i="6"/>
  <c r="H17" i="6" l="1"/>
  <c r="I9" i="6"/>
  <c r="I10" i="6" s="1"/>
  <c r="I11" i="6" s="1"/>
  <c r="I14" i="6" s="1"/>
  <c r="I16" i="6" s="1"/>
  <c r="J7" i="6"/>
  <c r="L13" i="6"/>
  <c r="I17" i="6" l="1"/>
  <c r="J9" i="6"/>
  <c r="K7" i="6"/>
  <c r="L7" i="6" l="1"/>
  <c r="L9" i="6" s="1"/>
  <c r="L10" i="6" s="1"/>
  <c r="L11" i="6" s="1"/>
  <c r="L14" i="6" s="1"/>
  <c r="L17" i="6" s="1"/>
  <c r="K9" i="6"/>
  <c r="J10" i="6"/>
  <c r="J11" i="6" s="1"/>
  <c r="J14" i="6" s="1"/>
  <c r="L16" i="6" l="1"/>
  <c r="J16" i="6"/>
  <c r="J17" i="6"/>
  <c r="K10" i="6"/>
  <c r="K11" i="6" s="1"/>
  <c r="K14" i="6" s="1"/>
  <c r="K17" i="6" l="1"/>
  <c r="K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Anderson</author>
    <author>Shawn Smith</author>
  </authors>
  <commentList>
    <comment ref="A3" authorId="0" shapeId="0" xr:uid="{1F1AFCAF-D745-4B23-A978-69E9CDA3D0D0}">
      <text>
        <r>
          <rPr>
            <b/>
            <sz val="8"/>
            <color indexed="81"/>
            <rFont val="Tahoma"/>
            <family val="2"/>
          </rPr>
          <t>Emily Anderson:</t>
        </r>
        <r>
          <rPr>
            <sz val="8"/>
            <color indexed="81"/>
            <rFont val="Tahoma"/>
            <family val="2"/>
          </rPr>
          <t xml:space="preserve">
For the Spreadsheet to calculate correctly,  the green cell must have the correct information input.</t>
        </r>
      </text>
    </comment>
    <comment ref="D7" authorId="1" shapeId="0" xr:uid="{660FFEDA-6E13-4DC5-804F-1968D7173656}">
      <text>
        <r>
          <rPr>
            <sz val="8"/>
            <color indexed="81"/>
            <rFont val="Tahoma"/>
            <family val="2"/>
          </rPr>
          <t xml:space="preserve">Cost will automatically carryover to correct column bases on answers to the questions above.
</t>
        </r>
      </text>
    </comment>
    <comment ref="D26" authorId="1" shapeId="0" xr:uid="{6478C5E9-55DF-4F18-BA1E-FDD38EE340DE}">
      <text>
        <r>
          <rPr>
            <sz val="8"/>
            <color indexed="81"/>
            <rFont val="Tahoma"/>
            <family val="2"/>
          </rPr>
          <t xml:space="preserve">Cost will automatically carryover to correct column bases on answers to the questions above.
</t>
        </r>
      </text>
    </comment>
    <comment ref="D47" authorId="1" shapeId="0" xr:uid="{71E2C782-DB1C-42F6-B07C-CB90F0E65E57}">
      <text>
        <r>
          <rPr>
            <sz val="8"/>
            <color indexed="81"/>
            <rFont val="Tahoma"/>
            <family val="2"/>
          </rPr>
          <t xml:space="preserve">Cost will automatically carryover to correct column bases on answers to the questions above.
</t>
        </r>
      </text>
    </comment>
    <comment ref="D55" authorId="1" shapeId="0" xr:uid="{F72AB138-73BA-4F0E-80C3-5080B6C2F6AC}">
      <text>
        <r>
          <rPr>
            <sz val="8"/>
            <color indexed="81"/>
            <rFont val="Tahoma"/>
            <family val="2"/>
          </rPr>
          <t xml:space="preserve">Cost will automatically carryover to correct column bases on answers to the questions above.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Shawn Smith</author>
  </authors>
  <commentList>
    <comment ref="A3" authorId="0" shapeId="0" xr:uid="{94B43965-FF4B-48E9-80D1-D81CCCCD4104}">
      <text>
        <r>
          <rPr>
            <sz val="8"/>
            <color indexed="81"/>
            <rFont val="Tahoma"/>
            <family val="2"/>
          </rPr>
          <t xml:space="preserve">For the Spreadsheet to calculate correctly,  the green cell must have the correct information input.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26DE98F-2C88-4F40-B925-A1AE2CCE0A44}" keepAlive="1" name="Query - Sheet1 (2)" description="Connection to the 'Sheet1 (2)' query in the workbook." type="5" refreshedVersion="4" background="1" saveData="1">
    <dbPr connection="Provider=Microsoft.Mashup.OleDb.1;Data Source=$Workbook$;Location=&quot;Sheet1 (2)&quot;;Extended Properties=&quot;&quot;" command="SELECT * FROM [Sheet1 (2)]"/>
  </connection>
</connections>
</file>

<file path=xl/sharedStrings.xml><?xml version="1.0" encoding="utf-8"?>
<sst xmlns="http://schemas.openxmlformats.org/spreadsheetml/2006/main" count="386" uniqueCount="296">
  <si>
    <t>Itemized Costs</t>
  </si>
  <si>
    <t>Actual Costs</t>
  </si>
  <si>
    <t>30% PV Eligible  Basis (4% Credit)</t>
  </si>
  <si>
    <t>70% PV Eligible Basis (9% Credit)</t>
  </si>
  <si>
    <t>LAND AND BUILDINGS</t>
  </si>
  <si>
    <t>1.  SUBTOTAL</t>
  </si>
  <si>
    <t>2.  SUBTOTAL</t>
  </si>
  <si>
    <t>General Requirements</t>
  </si>
  <si>
    <t>3.  SUBTOTAL</t>
  </si>
  <si>
    <t>PROFESSIONAL FEES</t>
  </si>
  <si>
    <t>4.  SUBTOTAL</t>
  </si>
  <si>
    <t>CONSTRUCTION INTERIM COSTS</t>
  </si>
  <si>
    <t>Insurance</t>
  </si>
  <si>
    <t>Legal</t>
  </si>
  <si>
    <t>Taxes</t>
  </si>
  <si>
    <t>5.  SUBTOTAL</t>
  </si>
  <si>
    <t>PERMANENT FINANCING</t>
  </si>
  <si>
    <t>6.  SUBTOTAL</t>
  </si>
  <si>
    <t>7.  SUBTOTAL</t>
  </si>
  <si>
    <t>8.  SUBTOTAL</t>
  </si>
  <si>
    <t>DEVELOPER FEES</t>
  </si>
  <si>
    <t>9.  SUBTOTAL</t>
  </si>
  <si>
    <t>DEVELOPMENT RESERVES</t>
  </si>
  <si>
    <t>Blue Cells May Have Inputs</t>
  </si>
  <si>
    <t>Green Cells Require An Entry</t>
  </si>
  <si>
    <t>Appraisal</t>
  </si>
  <si>
    <t>Administration</t>
  </si>
  <si>
    <t>Accounting</t>
  </si>
  <si>
    <t>Advertising</t>
  </si>
  <si>
    <t>Leased Equipment</t>
  </si>
  <si>
    <t>Management Fees</t>
  </si>
  <si>
    <t>Management Salaries + PR Taxes</t>
  </si>
  <si>
    <t>Office Supply/Postage</t>
  </si>
  <si>
    <t>Telephone</t>
  </si>
  <si>
    <t>TOTAL ADMINISTRATIVE COST</t>
  </si>
  <si>
    <t>Operating Expenses</t>
  </si>
  <si>
    <t>Fuel (Heat/Water)</t>
  </si>
  <si>
    <t>Electrical</t>
  </si>
  <si>
    <t>Water &amp; Sewer</t>
  </si>
  <si>
    <t>Gas</t>
  </si>
  <si>
    <t>Trash/Garbage</t>
  </si>
  <si>
    <t>TOTAL OPERATING COST</t>
  </si>
  <si>
    <t>Maintenance Expenses</t>
  </si>
  <si>
    <t>Elevator</t>
  </si>
  <si>
    <t>Exterminating</t>
  </si>
  <si>
    <t>Grounds</t>
  </si>
  <si>
    <t>Repairs</t>
  </si>
  <si>
    <t>Maintenance Salaries</t>
  </si>
  <si>
    <t>Maintenance Supplies</t>
  </si>
  <si>
    <t>TOTAL MAINTENANCE COST</t>
  </si>
  <si>
    <t>Fixed Expenses</t>
  </si>
  <si>
    <t>Real Estate Taxes</t>
  </si>
  <si>
    <t>Other Tax Assessments</t>
  </si>
  <si>
    <t>TOTAL FIXED COSTS</t>
  </si>
  <si>
    <t>TOTAL ANNUAL RESIDENTIAL OPERATING EXPENSES</t>
  </si>
  <si>
    <t>NUMBER OF UNITS</t>
  </si>
  <si>
    <t>Other Expenses</t>
  </si>
  <si>
    <t>ANNUAL OPERATING EXPENSES PER UNIT</t>
  </si>
  <si>
    <t>Security</t>
  </si>
  <si>
    <t>In Lieu of Taxes</t>
  </si>
  <si>
    <t>%</t>
  </si>
  <si>
    <t>Year 1</t>
  </si>
  <si>
    <t>Year 2</t>
  </si>
  <si>
    <t>Year 3</t>
  </si>
  <si>
    <t>Year 4</t>
  </si>
  <si>
    <t>Year 5</t>
  </si>
  <si>
    <t>Subtotal</t>
  </si>
  <si>
    <t>less: vacancy</t>
  </si>
  <si>
    <t>less:</t>
  </si>
  <si>
    <t xml:space="preserve">       Annual Operating Expenses </t>
  </si>
  <si>
    <t>Net annual Operating Income (NOI)</t>
  </si>
  <si>
    <t>less: Annual Debt Service</t>
  </si>
  <si>
    <t>Annual Cash Flow</t>
  </si>
  <si>
    <t>Debt Service Ratio</t>
  </si>
  <si>
    <t>Source of Income</t>
  </si>
  <si>
    <t>Number of Bedrooms</t>
  </si>
  <si>
    <t>Number of  Units</t>
  </si>
  <si>
    <t>Monthly Contract Rent</t>
  </si>
  <si>
    <t>Totals:</t>
  </si>
  <si>
    <t>Grand Total</t>
  </si>
  <si>
    <t>Existing Structures</t>
  </si>
  <si>
    <t>Contractor Overhead</t>
  </si>
  <si>
    <t>Contractor Profit</t>
  </si>
  <si>
    <t>Construction Contingency</t>
  </si>
  <si>
    <t>Architect, Design</t>
  </si>
  <si>
    <t>Attorney, Real Estate</t>
  </si>
  <si>
    <t>Developer Profit</t>
  </si>
  <si>
    <t>Consultant Fee</t>
  </si>
  <si>
    <t>Rent-Up Reserves</t>
  </si>
  <si>
    <t>Operating Reserves</t>
  </si>
  <si>
    <t>Replacement Reserves</t>
  </si>
  <si>
    <t xml:space="preserve">Land   </t>
  </si>
  <si>
    <t>OTHER COSTS</t>
  </si>
  <si>
    <t>TOTAL RESIDENTIAL COSTS</t>
  </si>
  <si>
    <t>XXXXXXXXXXXXX
XXXXXXXXXXXXX</t>
  </si>
  <si>
    <t>Hazard &amp; Liability Insurance</t>
  </si>
  <si>
    <t>Construction Interest</t>
  </si>
  <si>
    <t>Title and Recording</t>
  </si>
  <si>
    <t>Legal Fees</t>
  </si>
  <si>
    <t>Origination Fees</t>
  </si>
  <si>
    <t>Market Study</t>
  </si>
  <si>
    <t>Environmental Study</t>
  </si>
  <si>
    <t xml:space="preserve">TOTAL  </t>
  </si>
  <si>
    <t>Input all operating expenses in the blue shaded areas.</t>
  </si>
  <si>
    <t>VII. DEVELOPMENT BUDGET</t>
  </si>
  <si>
    <t>Gross Residential Income</t>
  </si>
  <si>
    <t>Net Income</t>
  </si>
  <si>
    <t>Development Budget</t>
  </si>
  <si>
    <t>Pro Forma</t>
  </si>
  <si>
    <t>XIII. COST PER SQUARE FOOT (CPSF)</t>
  </si>
  <si>
    <t>Square Feet</t>
  </si>
  <si>
    <t>TOTAL</t>
  </si>
  <si>
    <t>Actual Cost</t>
  </si>
  <si>
    <t>CPSF $</t>
  </si>
  <si>
    <t>% of TDC</t>
  </si>
  <si>
    <t>Engineer/Surveyor</t>
  </si>
  <si>
    <t xml:space="preserve">TOTAL   </t>
  </si>
  <si>
    <t>Permits/Fees</t>
  </si>
  <si>
    <t>Cost Per Square Foot</t>
  </si>
  <si>
    <t>Number of Bathrooms</t>
  </si>
  <si>
    <t>Year 6</t>
  </si>
  <si>
    <t>Year 7</t>
  </si>
  <si>
    <t>Year 8</t>
  </si>
  <si>
    <t>Year 9</t>
  </si>
  <si>
    <t>Year 10</t>
  </si>
  <si>
    <t>INFRASTRUCTURE (IF APPLICABLE)</t>
  </si>
  <si>
    <t>Dirt Work</t>
  </si>
  <si>
    <t>Utilities</t>
  </si>
  <si>
    <t>Paving</t>
  </si>
  <si>
    <t>Amenities</t>
  </si>
  <si>
    <t>HARD COSTS</t>
  </si>
  <si>
    <t>Architect/Design</t>
  </si>
  <si>
    <t>Signage</t>
  </si>
  <si>
    <t>Other Due Diligence</t>
  </si>
  <si>
    <t xml:space="preserve">Development Costs </t>
  </si>
  <si>
    <t xml:space="preserve">  Land and Buildings</t>
  </si>
  <si>
    <t xml:space="preserve">  Professional Fees</t>
  </si>
  <si>
    <t xml:space="preserve">  Construction Interim Costs</t>
  </si>
  <si>
    <t xml:space="preserve">  Development Fees</t>
  </si>
  <si>
    <t xml:space="preserve">  Development Reserves</t>
  </si>
  <si>
    <t xml:space="preserve">  Other Costs</t>
  </si>
  <si>
    <t>Construction Sources</t>
  </si>
  <si>
    <t xml:space="preserve">  Developer Equity</t>
  </si>
  <si>
    <t xml:space="preserve">  OHFA Loan</t>
  </si>
  <si>
    <t xml:space="preserve">  Construction Loan</t>
  </si>
  <si>
    <t xml:space="preserve">  Other Equity</t>
  </si>
  <si>
    <t xml:space="preserve">  Other Source</t>
  </si>
  <si>
    <t>TOTAL CONSTRUCTION SOURCES</t>
  </si>
  <si>
    <t>Permanent Sources</t>
  </si>
  <si>
    <t xml:space="preserve">  Permanent Loan</t>
  </si>
  <si>
    <t>TOTAL PERMANENT SOURCES</t>
  </si>
  <si>
    <t xml:space="preserve">  Infrastructure (If Applicable)</t>
  </si>
  <si>
    <t xml:space="preserve">  Hard Construction Costs</t>
  </si>
  <si>
    <t>LOAN REQUEST</t>
  </si>
  <si>
    <t>SOURCES</t>
  </si>
  <si>
    <t>USES</t>
  </si>
  <si>
    <t xml:space="preserve">  Developer/Owner Equity</t>
  </si>
  <si>
    <t>DIFFERENCE BETWEEN SOURCES &amp; USES</t>
  </si>
  <si>
    <t xml:space="preserve">DIFFERENCE BETWEEN CONSTR. &amp; PERM SOURCES </t>
  </si>
  <si>
    <t>Sq. Ft. Per Unit</t>
  </si>
  <si>
    <t>Total Sq. Ft. Per Size</t>
  </si>
  <si>
    <t>Total Monthly Rent*</t>
  </si>
  <si>
    <t xml:space="preserve">*What utilities do these rents include?  </t>
  </si>
  <si>
    <t>Development is Located in Which County</t>
  </si>
  <si>
    <t>ADAIR COUNTY</t>
  </si>
  <si>
    <t>ALFALFA COUNTY</t>
  </si>
  <si>
    <t>ATOKA COUNTY</t>
  </si>
  <si>
    <t>BEAVER COUTNY</t>
  </si>
  <si>
    <t>BECKHAM COUNTY</t>
  </si>
  <si>
    <t>BLAINE COUNTY</t>
  </si>
  <si>
    <t>BRYAN COUNTY</t>
  </si>
  <si>
    <t>CADDO COUNTY</t>
  </si>
  <si>
    <t>CANADIAN COUNTY</t>
  </si>
  <si>
    <t>CARTER COUNTY</t>
  </si>
  <si>
    <t>CHEROKEE COUNTY</t>
  </si>
  <si>
    <t>CHOCTAW COUNTY</t>
  </si>
  <si>
    <t>CIMARRON COUNTY</t>
  </si>
  <si>
    <t>CLEVELAND COUNTY</t>
  </si>
  <si>
    <t>COAL COUNTY</t>
  </si>
  <si>
    <t>COMANCHA COUNTY</t>
  </si>
  <si>
    <t>COTTON COUNTY</t>
  </si>
  <si>
    <t>CRAIG COUNTY</t>
  </si>
  <si>
    <t>CREEK COUNTY</t>
  </si>
  <si>
    <t>CUSTER COUNTY</t>
  </si>
  <si>
    <t>DELAWARE COUNTY</t>
  </si>
  <si>
    <t>DEWEY COUNTY</t>
  </si>
  <si>
    <t>ELLIS COUNTY</t>
  </si>
  <si>
    <t>GARFIELD COUNTY</t>
  </si>
  <si>
    <t>GARVIN COUNTY</t>
  </si>
  <si>
    <t>GRADY COUNTY</t>
  </si>
  <si>
    <t>GRANT COUNTY</t>
  </si>
  <si>
    <t>GREER COUNTY</t>
  </si>
  <si>
    <t>HARMON COUNTY</t>
  </si>
  <si>
    <t>HARPER COUNTY</t>
  </si>
  <si>
    <t>HASKELL COUNTY</t>
  </si>
  <si>
    <t>HUGHES COUNTY</t>
  </si>
  <si>
    <t>JACKSON COUNTY</t>
  </si>
  <si>
    <t>JEFFERSON COUNTY</t>
  </si>
  <si>
    <t>JOHNSTON COUNTY</t>
  </si>
  <si>
    <t>KAY COUNTY</t>
  </si>
  <si>
    <t>KINGFISHER COUNTY</t>
  </si>
  <si>
    <t>KIOWA COUNTY</t>
  </si>
  <si>
    <t>LATIMER COUNTY</t>
  </si>
  <si>
    <t>LE FLORE COUNTY</t>
  </si>
  <si>
    <t>LINCOLN COUNTY</t>
  </si>
  <si>
    <t>LOGAN COUNTY</t>
  </si>
  <si>
    <t>LOVE COUNTY</t>
  </si>
  <si>
    <t>MAJOR COUNTY</t>
  </si>
  <si>
    <t>MARSHAL COUNTY</t>
  </si>
  <si>
    <t>MAYES COUNTY</t>
  </si>
  <si>
    <t>MCLAIN COUNTY</t>
  </si>
  <si>
    <t>MCCURTAIN COUNTY</t>
  </si>
  <si>
    <t>MCINTOSH COUNTY</t>
  </si>
  <si>
    <t>MURRAY COUNTY</t>
  </si>
  <si>
    <t>MUSKOGEE COUNTY</t>
  </si>
  <si>
    <t>NOBLE COUNTY</t>
  </si>
  <si>
    <t>NOWATA COUNTY</t>
  </si>
  <si>
    <t>OKFUSKEE COUNTY</t>
  </si>
  <si>
    <t>OKLAHOMA COUNTY</t>
  </si>
  <si>
    <t>OKMULGEE COUNTY</t>
  </si>
  <si>
    <t>OSAGE COUNTY</t>
  </si>
  <si>
    <t>OTTAWA COUNTY</t>
  </si>
  <si>
    <t>PAWNEE COUNTY</t>
  </si>
  <si>
    <t>PAYNE COUNTY</t>
  </si>
  <si>
    <t>PITTSBURG COUNTY</t>
  </si>
  <si>
    <t>PONTOTOC COUNTY</t>
  </si>
  <si>
    <t>POTTAWATOMIE COUNTY</t>
  </si>
  <si>
    <t>PUSHMATAHA COUNTY</t>
  </si>
  <si>
    <t>ROGER MILLS COUNTY</t>
  </si>
  <si>
    <t>ROGERS COUNTY</t>
  </si>
  <si>
    <t>SEMINOLE COUNTY</t>
  </si>
  <si>
    <t>SEQUOYAH COUNTY</t>
  </si>
  <si>
    <t>STEPHENS COUNTY</t>
  </si>
  <si>
    <t>TEXAS COUNTY</t>
  </si>
  <si>
    <t>TIMLLMAN COUNTY</t>
  </si>
  <si>
    <t>TULSA COUNTY</t>
  </si>
  <si>
    <t>WAGONER COUNTY</t>
  </si>
  <si>
    <t>WASHINGTON COUNTY</t>
  </si>
  <si>
    <t>WASHITA COUNTY</t>
  </si>
  <si>
    <t>WOODS COUNTY</t>
  </si>
  <si>
    <t>WOODWARD COUNTY</t>
  </si>
  <si>
    <t>MAXIMUM LOAN REQUEST ALLOWABLE</t>
  </si>
  <si>
    <t>Cannot Exceed 6% of Total Hard Costs (Cell B23)</t>
  </si>
  <si>
    <t xml:space="preserve"> UNIT DISTRIBUTION AND RENTS</t>
  </si>
  <si>
    <t>SOURCES &amp; USES</t>
  </si>
  <si>
    <t>Cannot Exceed 15% of Total Development Costs (Cell B72)</t>
  </si>
  <si>
    <t>Cable/Internet</t>
  </si>
  <si>
    <t>OPERATING EXPENSES</t>
  </si>
  <si>
    <r>
      <rPr>
        <sz val="10"/>
        <rFont val="Arial"/>
        <family val="2"/>
      </rPr>
      <t xml:space="preserve">Annual Operating Expenses (Estimated as of the </t>
    </r>
    <r>
      <rPr>
        <b/>
        <u/>
        <sz val="10"/>
        <rFont val="Arial"/>
        <family val="2"/>
      </rPr>
      <t>end</t>
    </r>
    <r>
      <rPr>
        <sz val="10"/>
        <rFont val="Arial"/>
        <family val="2"/>
      </rPr>
      <t xml:space="preserve"> of the first full year of operation).  </t>
    </r>
    <r>
      <rPr>
        <b/>
        <u/>
        <sz val="10"/>
        <rFont val="Arial"/>
        <family val="2"/>
      </rPr>
      <t>All</t>
    </r>
    <r>
      <rPr>
        <b/>
        <sz val="10"/>
        <rFont val="Arial"/>
        <family val="2"/>
      </rPr>
      <t xml:space="preserve"> </t>
    </r>
    <r>
      <rPr>
        <sz val="10"/>
        <rFont val="Arial"/>
        <family val="2"/>
      </rPr>
      <t xml:space="preserve">residential expenses must be broken out by line item.  Category totals only </t>
    </r>
    <r>
      <rPr>
        <b/>
        <u/>
        <sz val="10"/>
        <rFont val="Arial"/>
        <family val="2"/>
      </rPr>
      <t>will not</t>
    </r>
    <r>
      <rPr>
        <sz val="10"/>
        <rFont val="Arial"/>
        <family val="2"/>
      </rPr>
      <t xml:space="preserve"> be accepted.  Please specify all “other” categories.</t>
    </r>
  </si>
  <si>
    <t>ANNUAL TOTALS</t>
  </si>
  <si>
    <t xml:space="preserve">    Other income</t>
  </si>
  <si>
    <t>PRO FORMA</t>
  </si>
  <si>
    <t>TOTAL MONTHLY TENANT PAID RENT FOR ALL UNITS</t>
  </si>
  <si>
    <r>
      <t xml:space="preserve">Miscellaneous </t>
    </r>
    <r>
      <rPr>
        <b/>
        <u/>
        <sz val="12"/>
        <rFont val="Arial"/>
        <family val="2"/>
      </rPr>
      <t>MONTHLY</t>
    </r>
    <r>
      <rPr>
        <sz val="12"/>
        <rFont val="Arial"/>
        <family val="2"/>
      </rPr>
      <t xml:space="preserve"> Income Related to Residential Use (</t>
    </r>
    <r>
      <rPr>
        <b/>
        <sz val="12"/>
        <rFont val="Arial"/>
        <family val="2"/>
      </rPr>
      <t>Must specify the source</t>
    </r>
    <r>
      <rPr>
        <sz val="12"/>
        <rFont val="Arial"/>
        <family val="2"/>
      </rPr>
      <t>)</t>
    </r>
  </si>
  <si>
    <r>
      <t xml:space="preserve">TOTAL </t>
    </r>
    <r>
      <rPr>
        <b/>
        <sz val="12"/>
        <rFont val="Arial"/>
        <family val="2"/>
      </rPr>
      <t xml:space="preserve">MONTHLY </t>
    </r>
    <r>
      <rPr>
        <sz val="12"/>
        <rFont val="Arial"/>
        <family val="2"/>
      </rPr>
      <t xml:space="preserve">MISC. INCOME   </t>
    </r>
  </si>
  <si>
    <r>
      <t>MONTHLY</t>
    </r>
    <r>
      <rPr>
        <sz val="12"/>
        <rFont val="Arial"/>
        <family val="2"/>
      </rPr>
      <t xml:space="preserve"> VACANCY ALLOWANCE    %</t>
    </r>
  </si>
  <si>
    <r>
      <t>MONTHLY</t>
    </r>
    <r>
      <rPr>
        <sz val="12"/>
        <rFont val="Arial"/>
        <family val="2"/>
      </rPr>
      <t xml:space="preserve"> EFFECTIVE INCOME</t>
    </r>
  </si>
  <si>
    <r>
      <t>ANNUAL</t>
    </r>
    <r>
      <rPr>
        <sz val="12"/>
        <rFont val="Arial"/>
        <family val="2"/>
      </rPr>
      <t xml:space="preserve"> VACANCY ALLOWANCE  %</t>
    </r>
  </si>
  <si>
    <r>
      <t>ANNUAL</t>
    </r>
    <r>
      <rPr>
        <sz val="12"/>
        <rFont val="Arial"/>
        <family val="2"/>
      </rPr>
      <t xml:space="preserve"> EFFECTIVE INCOME</t>
    </r>
  </si>
  <si>
    <t>DEVELOPMENT INCOME</t>
  </si>
  <si>
    <r>
      <t xml:space="preserve">TOTAL </t>
    </r>
    <r>
      <rPr>
        <b/>
        <sz val="12"/>
        <rFont val="Arial"/>
        <family val="2"/>
      </rPr>
      <t>MONTHLY</t>
    </r>
    <r>
      <rPr>
        <sz val="12"/>
        <rFont val="Arial"/>
        <family val="2"/>
      </rPr>
      <t xml:space="preserve"> INCOME FROM ALL SOURCES</t>
    </r>
  </si>
  <si>
    <r>
      <t xml:space="preserve">TOTAL </t>
    </r>
    <r>
      <rPr>
        <b/>
        <sz val="12"/>
        <rFont val="Arial"/>
        <family val="2"/>
      </rPr>
      <t>ANNUAL</t>
    </r>
    <r>
      <rPr>
        <sz val="12"/>
        <rFont val="Arial"/>
        <family val="2"/>
      </rPr>
      <t xml:space="preserve"> INCOME FROM ALL SOURCES</t>
    </r>
  </si>
  <si>
    <t>TOTAL DEVELOPMENT COSTS</t>
  </si>
  <si>
    <t>Hard Construction Costs</t>
  </si>
  <si>
    <t>Conditioned Square Feet</t>
  </si>
  <si>
    <t>Common Area Square Feet</t>
  </si>
  <si>
    <t>Sources &amp; Uses</t>
  </si>
  <si>
    <t>The majority of information in this sheet will automatically populate from what was listed in the Development Budget.</t>
  </si>
  <si>
    <t>Unit Distribution &amp; Rents</t>
  </si>
  <si>
    <t>Unit Distribution &amp; Rents (cont.)</t>
  </si>
  <si>
    <t>Input development costs in the appropriate categories.  Do not input decimals.  Round up to the nearest dollar.</t>
  </si>
  <si>
    <t>Cells highlighted in blue may have inputs.</t>
  </si>
  <si>
    <t>If a specific cost does not apply to your development, please leave it blank.</t>
  </si>
  <si>
    <t>There are places for "other" costs throughout the budget and at the end.  Please use the appropriate category when possible.</t>
  </si>
  <si>
    <t xml:space="preserve">This sheet will automatically calculate each subtotal and the Total Development Costs total. </t>
  </si>
  <si>
    <t>It is critical that the values listed on this sheet are accurate, as the rest of the sheets in the workbook will automatically populate from the information listed on this sheet.</t>
  </si>
  <si>
    <t xml:space="preserve">Enter any common area square feet in the blue highlighted cell at the top of sheet.  </t>
  </si>
  <si>
    <t>ONCE YOU ARE FINISHED INPUTTING VALUES INTO ALL OF THE TABS, PLEASE PRINT THE ENTIRE EXCEL WORKBOOK TO A PDF AND INSERT IT INTO TAB 6 OF YOUR APPLICATION.</t>
  </si>
  <si>
    <t>INSTRUCTIONS</t>
  </si>
  <si>
    <t>If other sources of construction funding are involved, please list those sources and their dollar amounts in the available corresponding blue highlighted cells.</t>
  </si>
  <si>
    <t>Please also list the permanent sources of funding and their dollar amounts in the available corresponding blue highlighted cells.</t>
  </si>
  <si>
    <t>Please identify any sources of other income that the development will generate and list those sources and their dollar amounts in the available corresponding blue highlighted cells.</t>
  </si>
  <si>
    <t>Enter the vacancy allowance in the corresponding blue highlighted cell.</t>
  </si>
  <si>
    <t>Monthly and Annual income totals will automatically populate.</t>
  </si>
  <si>
    <t>Totals will automatically populate.</t>
  </si>
  <si>
    <t>All other cells should automatically populate from the Unit Distribution &amp; Rents and the Development Budget worksheet.</t>
  </si>
  <si>
    <t>There are places for "other" expenses throughout the budget and at the end.  Please use the appropriate category when possible.</t>
  </si>
  <si>
    <t xml:space="preserve">The worksheet will automatically calculate totals as well as the annual operating expense per unit. </t>
  </si>
  <si>
    <r>
      <t xml:space="preserve">TOTAL </t>
    </r>
    <r>
      <rPr>
        <b/>
        <sz val="12"/>
        <rFont val="Arial"/>
        <family val="2"/>
      </rPr>
      <t>ANNUAL</t>
    </r>
    <r>
      <rPr>
        <sz val="12"/>
        <rFont val="Arial"/>
        <family val="2"/>
      </rPr>
      <t xml:space="preserve"> INCOME FROM RENT</t>
    </r>
  </si>
  <si>
    <r>
      <t xml:space="preserve">TOTAL </t>
    </r>
    <r>
      <rPr>
        <b/>
        <sz val="12"/>
        <rFont val="Arial"/>
        <family val="2"/>
      </rPr>
      <t>ANNUAL</t>
    </r>
    <r>
      <rPr>
        <sz val="12"/>
        <rFont val="Arial"/>
        <family val="2"/>
      </rPr>
      <t xml:space="preserve"> INCOME FROM MISC. INCOME</t>
    </r>
  </si>
  <si>
    <t>Fill in the blue highlighted cell for Annual Debt Service with the annual amount of debt payments that will be incurred on any source of permanent financing. If there will be no debt payments, you may leave this cell blank.</t>
  </si>
  <si>
    <t>Enter the applicable figures in the blue highlighted cells for number of bedrooms, bathrooms, units, square footage of each unit, and the proposed rents to be charged. Rents cannot exceed 125% of  HUD Fair Market Rents for the county in which the development is located. This includes Small Area Fair Market Rents (SAFMRs).</t>
  </si>
  <si>
    <t xml:space="preserve">Figures for Gross Residential Income, Vacancy Allowance, and Annual Operating Expenses will automatically populate form the other sheets. . </t>
  </si>
  <si>
    <t xml:space="preserve">Fill in the blue highlighted cells in the % column for annual rate increases for Rent, Other Income, and Annual Operating Expenses. </t>
  </si>
  <si>
    <t xml:space="preserve">  Permanent Financing</t>
  </si>
  <si>
    <t xml:space="preserve"> UNIT DISTRIBUTION AND RENTS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</si>
</sst>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409]#,##0_);\([$$-409]#,##0\)"/>
    <numFmt numFmtId="168" formatCode="[$$-409]#,##0"/>
    <numFmt numFmtId="169" formatCode="&quot;$&quot;#,##0.00"/>
    <numFmt numFmtId="170" formatCode="#,##0;[Red]#,##0"/>
  </numFmts>
  <fonts count="44" x14ac:knownFonts="1">
    <font>
      <sz val="10"/>
      <name val="Arial"/>
    </font>
    <font>
      <sz val="10"/>
      <name val="Arial"/>
      <family val="2"/>
    </font>
    <font>
      <b/>
      <u/>
      <sz val="10"/>
      <name val="Times New Roman"/>
      <family val="1"/>
    </font>
    <font>
      <sz val="10"/>
      <name val="Times New Roman"/>
      <family val="1"/>
    </font>
    <font>
      <u/>
      <sz val="10"/>
      <name val="Times New Roman"/>
      <family val="1"/>
    </font>
    <font>
      <b/>
      <sz val="10"/>
      <name val="Times New Roman"/>
      <family val="1"/>
    </font>
    <font>
      <sz val="11"/>
      <name val="Times New Roman"/>
      <family val="1"/>
    </font>
    <font>
      <b/>
      <sz val="10"/>
      <name val="Arial"/>
      <family val="2"/>
    </font>
    <font>
      <sz val="8"/>
      <name val="Arial"/>
      <family val="2"/>
    </font>
    <font>
      <sz val="8"/>
      <color indexed="81"/>
      <name val="Tahoma"/>
      <family val="2"/>
    </font>
    <font>
      <b/>
      <u/>
      <sz val="10"/>
      <name val="Arial"/>
      <family val="2"/>
    </font>
    <font>
      <sz val="10"/>
      <name val="Arial"/>
      <family val="2"/>
    </font>
    <font>
      <b/>
      <sz val="14"/>
      <name val="Arial"/>
      <family val="2"/>
    </font>
    <font>
      <sz val="14"/>
      <name val="Arial"/>
      <family val="2"/>
    </font>
    <font>
      <b/>
      <sz val="12"/>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8"/>
      <color indexed="81"/>
      <name val="Tahoma"/>
      <family val="2"/>
    </font>
    <font>
      <sz val="10"/>
      <name val="Arial"/>
      <family val="2"/>
    </font>
    <font>
      <sz val="12"/>
      <color indexed="8"/>
      <name val="Arial"/>
      <family val="2"/>
    </font>
    <font>
      <b/>
      <strike/>
      <u/>
      <sz val="14"/>
      <color rgb="FFFF00FF"/>
      <name val="Arial"/>
      <family val="2"/>
    </font>
    <font>
      <sz val="10"/>
      <color theme="0"/>
      <name val="Times New Roman"/>
      <family val="1"/>
    </font>
    <font>
      <sz val="12"/>
      <color theme="0"/>
      <name val="Arial"/>
      <family val="2"/>
    </font>
    <font>
      <b/>
      <u/>
      <sz val="12"/>
      <name val="Arial"/>
      <family val="2"/>
    </font>
    <font>
      <u/>
      <sz val="12"/>
      <name val="Arial"/>
      <family val="2"/>
    </font>
    <font>
      <sz val="12"/>
      <color indexed="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rgb="FFFFFF00"/>
        <bgColor indexed="64"/>
      </patternFill>
    </fill>
    <fill>
      <patternFill patternType="solid">
        <fgColor rgb="FFCCFFCC"/>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bottom style="double">
        <color indexed="64"/>
      </bottom>
      <diagonal/>
    </border>
    <border>
      <left style="double">
        <color indexed="64"/>
      </left>
      <right style="medium">
        <color indexed="64"/>
      </right>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9">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1" fillId="0" borderId="0" applyFont="0" applyFill="0" applyBorder="0" applyAlignment="0" applyProtection="0"/>
    <xf numFmtId="43" fontId="36"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1" fillId="0" borderId="0"/>
    <xf numFmtId="0" fontId="1" fillId="23" borderId="7" applyNumberFormat="0" applyFont="0" applyAlignment="0" applyProtection="0"/>
    <xf numFmtId="0" fontId="29" fillId="20" borderId="8" applyNumberFormat="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cellStyleXfs>
  <cellXfs count="280">
    <xf numFmtId="0" fontId="0" fillId="0" borderId="0" xfId="0"/>
    <xf numFmtId="0" fontId="7" fillId="0" borderId="0" xfId="0" applyFont="1"/>
    <xf numFmtId="42" fontId="7" fillId="0" borderId="13" xfId="0" applyNumberFormat="1" applyFont="1" applyBorder="1" applyAlignment="1">
      <alignment horizontal="center"/>
    </xf>
    <xf numFmtId="164" fontId="1" fillId="0" borderId="0" xfId="28" applyNumberFormat="1" applyFill="1"/>
    <xf numFmtId="164" fontId="1" fillId="0" borderId="0" xfId="28" applyNumberFormat="1"/>
    <xf numFmtId="164" fontId="7" fillId="0" borderId="0" xfId="28" applyNumberFormat="1" applyFont="1"/>
    <xf numFmtId="10" fontId="1" fillId="0" borderId="0" xfId="45" applyNumberFormat="1"/>
    <xf numFmtId="10" fontId="0" fillId="0" borderId="0" xfId="0" applyNumberFormat="1"/>
    <xf numFmtId="10" fontId="1" fillId="0" borderId="0" xfId="28" applyNumberFormat="1"/>
    <xf numFmtId="0" fontId="3" fillId="0" borderId="0" xfId="0" applyFont="1" applyAlignment="1">
      <alignment horizontal="justify"/>
    </xf>
    <xf numFmtId="0" fontId="6" fillId="0" borderId="0" xfId="0" applyFont="1"/>
    <xf numFmtId="0" fontId="3" fillId="0" borderId="0" xfId="0" applyFont="1" applyAlignment="1">
      <alignment horizontal="left"/>
    </xf>
    <xf numFmtId="0" fontId="2" fillId="0" borderId="0" xfId="0" applyFont="1" applyAlignment="1">
      <alignment horizontal="justify"/>
    </xf>
    <xf numFmtId="0" fontId="4" fillId="0" borderId="0" xfId="0" applyFont="1" applyAlignment="1">
      <alignment horizontal="justify"/>
    </xf>
    <xf numFmtId="0" fontId="3" fillId="0" borderId="0" xfId="0" applyFont="1"/>
    <xf numFmtId="164" fontId="12" fillId="0" borderId="17" xfId="28" applyNumberFormat="1" applyFont="1" applyBorder="1" applyAlignment="1">
      <alignment horizontal="center"/>
    </xf>
    <xf numFmtId="164" fontId="13" fillId="0" borderId="18" xfId="28" applyNumberFormat="1" applyFont="1" applyBorder="1"/>
    <xf numFmtId="164" fontId="12" fillId="0" borderId="18" xfId="28" applyNumberFormat="1" applyFont="1" applyBorder="1"/>
    <xf numFmtId="0" fontId="14" fillId="0" borderId="21" xfId="0" applyFont="1" applyBorder="1"/>
    <xf numFmtId="0" fontId="15" fillId="0" borderId="22" xfId="0" applyFont="1" applyBorder="1"/>
    <xf numFmtId="0" fontId="14" fillId="0" borderId="22" xfId="0" applyFont="1" applyBorder="1"/>
    <xf numFmtId="0" fontId="14" fillId="0" borderId="23" xfId="0" applyFont="1" applyBorder="1"/>
    <xf numFmtId="43" fontId="12" fillId="0" borderId="26" xfId="28" applyFont="1" applyBorder="1"/>
    <xf numFmtId="9" fontId="14" fillId="0" borderId="0" xfId="45" applyFont="1" applyFill="1" applyBorder="1"/>
    <xf numFmtId="9" fontId="14" fillId="0" borderId="0" xfId="45" applyFont="1" applyFill="1"/>
    <xf numFmtId="9" fontId="14" fillId="0" borderId="0" xfId="45" applyFont="1"/>
    <xf numFmtId="9" fontId="15" fillId="0" borderId="0" xfId="45" applyFont="1"/>
    <xf numFmtId="0" fontId="38" fillId="0" borderId="0" xfId="0" applyFont="1"/>
    <xf numFmtId="0" fontId="14" fillId="0" borderId="0" xfId="0" applyFont="1"/>
    <xf numFmtId="0" fontId="5" fillId="0" borderId="0" xfId="0" applyFont="1"/>
    <xf numFmtId="0" fontId="3" fillId="0" borderId="0" xfId="0" applyFont="1" applyAlignment="1">
      <alignment wrapText="1"/>
    </xf>
    <xf numFmtId="0" fontId="34" fillId="0" borderId="0" xfId="0" applyFont="1" applyAlignment="1">
      <alignment horizontal="left" vertical="center" wrapText="1"/>
    </xf>
    <xf numFmtId="0" fontId="33" fillId="0" borderId="22" xfId="0" applyFont="1" applyBorder="1" applyAlignment="1">
      <alignment horizontal="left" vertical="center" wrapText="1"/>
    </xf>
    <xf numFmtId="0" fontId="34" fillId="0" borderId="22" xfId="0" applyFont="1" applyBorder="1" applyAlignment="1">
      <alignment horizontal="left" vertical="center" wrapText="1"/>
    </xf>
    <xf numFmtId="0" fontId="7" fillId="0" borderId="29" xfId="0" applyFont="1" applyBorder="1" applyAlignment="1">
      <alignment horizontal="center"/>
    </xf>
    <xf numFmtId="0" fontId="7" fillId="0" borderId="29" xfId="0" applyFont="1" applyBorder="1"/>
    <xf numFmtId="0" fontId="11" fillId="0" borderId="50" xfId="0" applyFont="1" applyBorder="1"/>
    <xf numFmtId="38" fontId="11" fillId="0" borderId="25" xfId="0" applyNumberFormat="1" applyFont="1" applyBorder="1"/>
    <xf numFmtId="38" fontId="11" fillId="27" borderId="51" xfId="0" applyNumberFormat="1" applyFont="1" applyFill="1" applyBorder="1"/>
    <xf numFmtId="0" fontId="7" fillId="0" borderId="52" xfId="0" applyFont="1" applyBorder="1"/>
    <xf numFmtId="38" fontId="7" fillId="0" borderId="53" xfId="0" applyNumberFormat="1" applyFont="1" applyBorder="1"/>
    <xf numFmtId="38" fontId="7" fillId="0" borderId="29" xfId="0" applyNumberFormat="1" applyFont="1" applyBorder="1"/>
    <xf numFmtId="0" fontId="7" fillId="0" borderId="20" xfId="0" applyFont="1" applyBorder="1"/>
    <xf numFmtId="0" fontId="7" fillId="0" borderId="54" xfId="0" applyFont="1" applyBorder="1"/>
    <xf numFmtId="0" fontId="7" fillId="0" borderId="55" xfId="0" applyFont="1" applyBorder="1" applyAlignment="1">
      <alignment horizontal="center"/>
    </xf>
    <xf numFmtId="0" fontId="7" fillId="0" borderId="49" xfId="0" applyFont="1" applyBorder="1" applyAlignment="1">
      <alignment horizontal="center"/>
    </xf>
    <xf numFmtId="0" fontId="7" fillId="0" borderId="50" xfId="0" applyFont="1" applyBorder="1" applyAlignment="1">
      <alignment horizontal="center"/>
    </xf>
    <xf numFmtId="166" fontId="7" fillId="0" borderId="51" xfId="0" applyNumberFormat="1" applyFont="1" applyBorder="1"/>
    <xf numFmtId="10" fontId="7" fillId="0" borderId="56" xfId="0" applyNumberFormat="1" applyFont="1" applyBorder="1"/>
    <xf numFmtId="0" fontId="7" fillId="0" borderId="48" xfId="0" applyFont="1" applyBorder="1" applyAlignment="1">
      <alignment horizontal="center"/>
    </xf>
    <xf numFmtId="0" fontId="11" fillId="0" borderId="50" xfId="0" applyFont="1" applyBorder="1" applyAlignment="1">
      <alignment horizontal="left"/>
    </xf>
    <xf numFmtId="166" fontId="7" fillId="0" borderId="56" xfId="0" applyNumberFormat="1" applyFont="1" applyBorder="1"/>
    <xf numFmtId="0" fontId="11" fillId="0" borderId="48" xfId="0" applyFont="1" applyBorder="1" applyAlignment="1">
      <alignment horizontal="left"/>
    </xf>
    <xf numFmtId="166" fontId="11" fillId="0" borderId="29" xfId="0" applyNumberFormat="1" applyFont="1" applyBorder="1"/>
    <xf numFmtId="169" fontId="11" fillId="0" borderId="25" xfId="0" applyNumberFormat="1" applyFont="1" applyBorder="1"/>
    <xf numFmtId="10" fontId="11" fillId="0" borderId="20" xfId="0" applyNumberFormat="1" applyFont="1" applyBorder="1"/>
    <xf numFmtId="0" fontId="11" fillId="0" borderId="0" xfId="0" applyFont="1"/>
    <xf numFmtId="38" fontId="0" fillId="0" borderId="0" xfId="0" applyNumberFormat="1"/>
    <xf numFmtId="6" fontId="0" fillId="0" borderId="0" xfId="0" applyNumberFormat="1"/>
    <xf numFmtId="0" fontId="14" fillId="0" borderId="57" xfId="0" applyFont="1" applyBorder="1"/>
    <xf numFmtId="166" fontId="0" fillId="0" borderId="0" xfId="0" applyNumberFormat="1"/>
    <xf numFmtId="0" fontId="15" fillId="0" borderId="0" xfId="0" applyFont="1"/>
    <xf numFmtId="166" fontId="15" fillId="0" borderId="0" xfId="0" applyNumberFormat="1" applyFont="1"/>
    <xf numFmtId="166" fontId="14" fillId="0" borderId="0" xfId="0" applyNumberFormat="1" applyFont="1"/>
    <xf numFmtId="0" fontId="3" fillId="0" borderId="0" xfId="42" applyFont="1"/>
    <xf numFmtId="170" fontId="37" fillId="0" borderId="0" xfId="0" applyNumberFormat="1" applyFont="1"/>
    <xf numFmtId="0" fontId="39" fillId="0" borderId="0" xfId="42" applyFont="1"/>
    <xf numFmtId="170" fontId="40" fillId="0" borderId="0" xfId="0" applyNumberFormat="1" applyFont="1"/>
    <xf numFmtId="0" fontId="14" fillId="0" borderId="22" xfId="0" applyFont="1" applyBorder="1" applyAlignment="1">
      <alignment horizontal="center" vertical="center" wrapText="1"/>
    </xf>
    <xf numFmtId="0" fontId="14" fillId="0" borderId="0" xfId="0" applyFont="1" applyAlignment="1">
      <alignment horizontal="center"/>
    </xf>
    <xf numFmtId="0" fontId="7" fillId="24" borderId="10"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28" borderId="11"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11" fillId="0" borderId="30" xfId="0" applyFont="1" applyBorder="1" applyAlignment="1">
      <alignment wrapText="1"/>
    </xf>
    <xf numFmtId="166" fontId="11" fillId="27" borderId="62" xfId="0" applyNumberFormat="1" applyFont="1" applyFill="1" applyBorder="1" applyAlignment="1">
      <alignment wrapText="1"/>
    </xf>
    <xf numFmtId="38" fontId="7" fillId="0" borderId="33" xfId="0" applyNumberFormat="1" applyFont="1" applyBorder="1" applyAlignment="1">
      <alignment wrapText="1"/>
    </xf>
    <xf numFmtId="38" fontId="7" fillId="0" borderId="0" xfId="0" applyNumberFormat="1" applyFont="1" applyAlignment="1">
      <alignment wrapText="1"/>
    </xf>
    <xf numFmtId="38" fontId="7" fillId="0" borderId="70" xfId="0" applyNumberFormat="1" applyFont="1" applyBorder="1" applyAlignment="1">
      <alignment wrapText="1"/>
    </xf>
    <xf numFmtId="0" fontId="7" fillId="0" borderId="31" xfId="0" applyFont="1" applyBorder="1" applyAlignment="1">
      <alignment wrapText="1"/>
    </xf>
    <xf numFmtId="166" fontId="11" fillId="0" borderId="61" xfId="0" applyNumberFormat="1" applyFont="1" applyBorder="1"/>
    <xf numFmtId="38" fontId="11" fillId="0" borderId="36" xfId="0" applyNumberFormat="1" applyFont="1" applyBorder="1" applyAlignment="1">
      <alignment wrapText="1"/>
    </xf>
    <xf numFmtId="38" fontId="11" fillId="0" borderId="47" xfId="0" applyNumberFormat="1" applyFont="1" applyBorder="1" applyAlignment="1">
      <alignment wrapText="1"/>
    </xf>
    <xf numFmtId="0" fontId="11" fillId="0" borderId="30" xfId="0" applyFont="1" applyBorder="1"/>
    <xf numFmtId="166" fontId="11" fillId="27" borderId="37" xfId="0" applyNumberFormat="1" applyFont="1" applyFill="1" applyBorder="1"/>
    <xf numFmtId="38" fontId="11" fillId="0" borderId="37" xfId="0" applyNumberFormat="1" applyFont="1" applyBorder="1"/>
    <xf numFmtId="38" fontId="11" fillId="0" borderId="33" xfId="0" applyNumberFormat="1" applyFont="1" applyBorder="1"/>
    <xf numFmtId="0" fontId="11" fillId="0" borderId="34" xfId="0" applyFont="1" applyBorder="1"/>
    <xf numFmtId="166" fontId="11" fillId="27" borderId="39" xfId="0" applyNumberFormat="1" applyFont="1" applyFill="1" applyBorder="1"/>
    <xf numFmtId="38" fontId="11" fillId="0" borderId="60" xfId="0" applyNumberFormat="1" applyFont="1" applyBorder="1"/>
    <xf numFmtId="166" fontId="11" fillId="27" borderId="38" xfId="0" applyNumberFormat="1" applyFont="1" applyFill="1" applyBorder="1"/>
    <xf numFmtId="0" fontId="7" fillId="0" borderId="31" xfId="0" applyFont="1" applyBorder="1"/>
    <xf numFmtId="0" fontId="11" fillId="0" borderId="38" xfId="0" applyFont="1" applyBorder="1" applyAlignment="1">
      <alignment wrapText="1"/>
    </xf>
    <xf numFmtId="166" fontId="11" fillId="27" borderId="59" xfId="0" applyNumberFormat="1" applyFont="1" applyFill="1" applyBorder="1"/>
    <xf numFmtId="0" fontId="11" fillId="0" borderId="39" xfId="0" applyFont="1" applyBorder="1" applyAlignment="1">
      <alignment wrapText="1"/>
    </xf>
    <xf numFmtId="166" fontId="11" fillId="27" borderId="26" xfId="0" applyNumberFormat="1" applyFont="1" applyFill="1" applyBorder="1"/>
    <xf numFmtId="38" fontId="11" fillId="0" borderId="39" xfId="0" applyNumberFormat="1" applyFont="1" applyBorder="1"/>
    <xf numFmtId="38" fontId="11" fillId="0" borderId="40" xfId="0" applyNumberFormat="1" applyFont="1" applyBorder="1"/>
    <xf numFmtId="0" fontId="11" fillId="0" borderId="32" xfId="0" applyFont="1" applyBorder="1" applyAlignment="1">
      <alignment wrapText="1"/>
    </xf>
    <xf numFmtId="0" fontId="11" fillId="27" borderId="32" xfId="0" applyFont="1" applyFill="1" applyBorder="1" applyAlignment="1">
      <alignment wrapText="1"/>
    </xf>
    <xf numFmtId="38" fontId="11" fillId="27" borderId="38" xfId="0" applyNumberFormat="1" applyFont="1" applyFill="1" applyBorder="1"/>
    <xf numFmtId="0" fontId="7" fillId="0" borderId="35" xfId="0" applyFont="1" applyBorder="1" applyAlignment="1">
      <alignment wrapText="1"/>
    </xf>
    <xf numFmtId="38" fontId="7" fillId="0" borderId="41" xfId="0" applyNumberFormat="1" applyFont="1" applyBorder="1"/>
    <xf numFmtId="38" fontId="7" fillId="0" borderId="42" xfId="0" applyNumberFormat="1" applyFont="1" applyBorder="1"/>
    <xf numFmtId="0" fontId="7" fillId="24" borderId="12" xfId="0" applyFont="1" applyFill="1" applyBorder="1" applyAlignment="1">
      <alignment horizontal="center" vertical="center" wrapText="1"/>
    </xf>
    <xf numFmtId="166" fontId="11" fillId="0" borderId="43" xfId="0" applyNumberFormat="1" applyFont="1" applyBorder="1"/>
    <xf numFmtId="38" fontId="11" fillId="0" borderId="43" xfId="0" applyNumberFormat="1" applyFont="1" applyBorder="1"/>
    <xf numFmtId="38" fontId="11" fillId="0" borderId="44" xfId="0" applyNumberFormat="1" applyFont="1" applyBorder="1"/>
    <xf numFmtId="38" fontId="11" fillId="0" borderId="45" xfId="0" applyNumberFormat="1" applyFont="1" applyBorder="1"/>
    <xf numFmtId="0" fontId="11" fillId="0" borderId="34" xfId="0" applyFont="1" applyBorder="1" applyAlignment="1">
      <alignment wrapText="1"/>
    </xf>
    <xf numFmtId="38" fontId="11" fillId="0" borderId="38" xfId="0" applyNumberFormat="1" applyFont="1" applyBorder="1"/>
    <xf numFmtId="38" fontId="11" fillId="0" borderId="46" xfId="0" applyNumberFormat="1" applyFont="1" applyBorder="1"/>
    <xf numFmtId="0" fontId="11" fillId="27" borderId="34" xfId="0" applyFont="1" applyFill="1" applyBorder="1" applyAlignment="1">
      <alignment wrapText="1"/>
    </xf>
    <xf numFmtId="0" fontId="7" fillId="0" borderId="33" xfId="0" applyFont="1" applyBorder="1" applyAlignment="1">
      <alignment wrapText="1"/>
    </xf>
    <xf numFmtId="3" fontId="11" fillId="27" borderId="38" xfId="0" applyNumberFormat="1" applyFont="1" applyFill="1" applyBorder="1"/>
    <xf numFmtId="3" fontId="11" fillId="0" borderId="38" xfId="0" applyNumberFormat="1" applyFont="1" applyBorder="1"/>
    <xf numFmtId="3" fontId="11" fillId="0" borderId="46" xfId="0" applyNumberFormat="1" applyFont="1" applyBorder="1"/>
    <xf numFmtId="3" fontId="11" fillId="0" borderId="43" xfId="0" applyNumberFormat="1" applyFont="1" applyBorder="1"/>
    <xf numFmtId="3" fontId="11" fillId="0" borderId="44" xfId="0" applyNumberFormat="1" applyFont="1" applyBorder="1"/>
    <xf numFmtId="3" fontId="11" fillId="27" borderId="37" xfId="0" applyNumberFormat="1" applyFont="1" applyFill="1" applyBorder="1"/>
    <xf numFmtId="0" fontId="11" fillId="27" borderId="30" xfId="0" applyFont="1" applyFill="1" applyBorder="1" applyAlignment="1">
      <alignment wrapText="1"/>
    </xf>
    <xf numFmtId="3" fontId="11" fillId="0" borderId="37" xfId="0" applyNumberFormat="1" applyFont="1" applyBorder="1"/>
    <xf numFmtId="3" fontId="11" fillId="0" borderId="45" xfId="0" applyNumberFormat="1" applyFont="1" applyBorder="1"/>
    <xf numFmtId="0" fontId="7" fillId="0" borderId="10" xfId="0" applyFont="1" applyBorder="1" applyAlignment="1">
      <alignment wrapText="1"/>
    </xf>
    <xf numFmtId="3" fontId="11" fillId="0" borderId="11" xfId="0" applyNumberFormat="1" applyFont="1" applyBorder="1"/>
    <xf numFmtId="3" fontId="11" fillId="0" borderId="12" xfId="0" applyNumberFormat="1" applyFont="1" applyBorder="1"/>
    <xf numFmtId="0" fontId="11" fillId="0" borderId="48" xfId="0" applyFont="1" applyBorder="1"/>
    <xf numFmtId="0" fontId="11" fillId="0" borderId="49" xfId="0" applyFont="1" applyBorder="1"/>
    <xf numFmtId="0" fontId="11" fillId="0" borderId="20" xfId="0" applyFont="1" applyBorder="1"/>
    <xf numFmtId="6" fontId="11" fillId="0" borderId="25" xfId="0" applyNumberFormat="1" applyFont="1" applyBorder="1"/>
    <xf numFmtId="0" fontId="11" fillId="0" borderId="25" xfId="0" applyFont="1" applyBorder="1"/>
    <xf numFmtId="166" fontId="11" fillId="0" borderId="25" xfId="0" applyNumberFormat="1" applyFont="1" applyBorder="1"/>
    <xf numFmtId="169" fontId="11" fillId="0" borderId="29" xfId="0" applyNumberFormat="1" applyFont="1" applyBorder="1"/>
    <xf numFmtId="10" fontId="11" fillId="0" borderId="19" xfId="0" applyNumberFormat="1" applyFont="1" applyBorder="1"/>
    <xf numFmtId="0" fontId="11" fillId="0" borderId="29" xfId="0" applyFont="1" applyBorder="1"/>
    <xf numFmtId="0" fontId="14" fillId="0" borderId="0" xfId="42" applyFont="1" applyAlignment="1">
      <alignment horizontal="center"/>
    </xf>
    <xf numFmtId="0" fontId="11" fillId="0" borderId="0" xfId="42"/>
    <xf numFmtId="164" fontId="11" fillId="25" borderId="0" xfId="30" applyNumberFormat="1" applyFont="1" applyFill="1" applyBorder="1" applyProtection="1">
      <protection locked="0"/>
    </xf>
    <xf numFmtId="0" fontId="11" fillId="0" borderId="13" xfId="42" applyBorder="1" applyAlignment="1">
      <alignment horizontal="center" wrapText="1"/>
    </xf>
    <xf numFmtId="0" fontId="11" fillId="0" borderId="0" xfId="42" applyAlignment="1">
      <alignment horizontal="center" wrapText="1"/>
    </xf>
    <xf numFmtId="0" fontId="11" fillId="25" borderId="14" xfId="42" applyFill="1" applyBorder="1" applyProtection="1">
      <protection locked="0"/>
    </xf>
    <xf numFmtId="164" fontId="11" fillId="25" borderId="14" xfId="30" applyNumberFormat="1" applyFont="1" applyFill="1" applyBorder="1" applyProtection="1">
      <protection locked="0"/>
    </xf>
    <xf numFmtId="164" fontId="11" fillId="0" borderId="14" xfId="30" applyNumberFormat="1" applyFont="1" applyBorder="1"/>
    <xf numFmtId="0" fontId="11" fillId="25" borderId="13" xfId="42" applyFill="1" applyBorder="1" applyProtection="1">
      <protection locked="0"/>
    </xf>
    <xf numFmtId="0" fontId="11" fillId="0" borderId="16" xfId="42" applyBorder="1"/>
    <xf numFmtId="3" fontId="11" fillId="0" borderId="16" xfId="42" applyNumberFormat="1" applyBorder="1"/>
    <xf numFmtId="168" fontId="7" fillId="0" borderId="16" xfId="42" applyNumberFormat="1" applyFont="1" applyBorder="1"/>
    <xf numFmtId="3" fontId="11" fillId="0" borderId="0" xfId="42" applyNumberFormat="1"/>
    <xf numFmtId="168" fontId="7" fillId="0" borderId="0" xfId="42" applyNumberFormat="1" applyFont="1"/>
    <xf numFmtId="0" fontId="7" fillId="0" borderId="0" xfId="42" applyFont="1" applyAlignment="1">
      <alignment horizontal="center" wrapText="1"/>
    </xf>
    <xf numFmtId="0" fontId="7" fillId="0" borderId="15" xfId="42" applyFont="1" applyBorder="1" applyAlignment="1">
      <alignment wrapText="1"/>
    </xf>
    <xf numFmtId="164" fontId="7" fillId="0" borderId="15" xfId="30" applyNumberFormat="1" applyFont="1" applyBorder="1" applyAlignment="1">
      <alignment wrapText="1"/>
    </xf>
    <xf numFmtId="167" fontId="7" fillId="0" borderId="15" xfId="32" applyNumberFormat="1" applyFont="1" applyBorder="1" applyAlignment="1">
      <alignment wrapText="1"/>
    </xf>
    <xf numFmtId="0" fontId="7" fillId="0" borderId="0" xfId="42" applyFont="1" applyAlignment="1">
      <alignment horizontal="justify"/>
    </xf>
    <xf numFmtId="0" fontId="11" fillId="25" borderId="0" xfId="42" applyFill="1"/>
    <xf numFmtId="1" fontId="11" fillId="0" borderId="13" xfId="0" applyNumberFormat="1" applyFont="1" applyBorder="1" applyAlignment="1" applyProtection="1">
      <alignment horizontal="center"/>
      <protection locked="0"/>
    </xf>
    <xf numFmtId="0" fontId="7" fillId="0" borderId="0" xfId="0" applyFont="1" applyAlignment="1">
      <alignment horizontal="left" vertical="top" wrapText="1"/>
    </xf>
    <xf numFmtId="42" fontId="11" fillId="25" borderId="13" xfId="31" applyNumberFormat="1" applyFont="1" applyFill="1" applyBorder="1" applyAlignment="1" applyProtection="1">
      <alignment horizontal="center"/>
      <protection locked="0"/>
    </xf>
    <xf numFmtId="41" fontId="11" fillId="25" borderId="14" xfId="28" applyNumberFormat="1" applyFont="1" applyFill="1" applyBorder="1" applyAlignment="1" applyProtection="1">
      <alignment horizontal="right"/>
      <protection locked="0"/>
    </xf>
    <xf numFmtId="42" fontId="11" fillId="0" borderId="0" xfId="28" applyNumberFormat="1" applyFont="1" applyFill="1" applyBorder="1" applyAlignment="1">
      <alignment horizontal="center"/>
    </xf>
    <xf numFmtId="41" fontId="11" fillId="0" borderId="0" xfId="28" applyNumberFormat="1" applyFont="1" applyBorder="1" applyAlignment="1">
      <alignment horizontal="right"/>
    </xf>
    <xf numFmtId="0" fontId="12" fillId="0" borderId="21" xfId="0" applyFont="1" applyBorder="1"/>
    <xf numFmtId="9" fontId="12" fillId="0" borderId="27" xfId="45" applyFont="1" applyBorder="1" applyAlignment="1">
      <alignment horizontal="center"/>
    </xf>
    <xf numFmtId="0" fontId="13" fillId="0" borderId="22" xfId="0" applyFont="1" applyBorder="1"/>
    <xf numFmtId="9" fontId="13" fillId="0" borderId="0" xfId="45" applyFont="1" applyBorder="1"/>
    <xf numFmtId="0" fontId="12" fillId="0" borderId="22" xfId="0" applyFont="1" applyBorder="1"/>
    <xf numFmtId="165" fontId="13" fillId="25" borderId="25" xfId="45" applyNumberFormat="1" applyFont="1" applyFill="1" applyBorder="1" applyProtection="1">
      <protection locked="0"/>
    </xf>
    <xf numFmtId="165" fontId="13" fillId="0" borderId="0" xfId="45" applyNumberFormat="1" applyFont="1" applyBorder="1"/>
    <xf numFmtId="165" fontId="13" fillId="0" borderId="0" xfId="45" applyNumberFormat="1" applyFont="1" applyFill="1" applyBorder="1"/>
    <xf numFmtId="38" fontId="13" fillId="0" borderId="0" xfId="45" applyNumberFormat="1" applyFont="1" applyFill="1" applyBorder="1"/>
    <xf numFmtId="164" fontId="13" fillId="0" borderId="0" xfId="28" applyNumberFormat="1" applyFont="1" applyBorder="1"/>
    <xf numFmtId="165" fontId="12" fillId="0" borderId="0" xfId="45" applyNumberFormat="1" applyFont="1" applyBorder="1"/>
    <xf numFmtId="0" fontId="12" fillId="0" borderId="23" xfId="0" applyFont="1" applyBorder="1"/>
    <xf numFmtId="165" fontId="12" fillId="0" borderId="15" xfId="45" applyNumberFormat="1" applyFont="1" applyBorder="1"/>
    <xf numFmtId="164" fontId="13" fillId="0" borderId="0" xfId="28" applyNumberFormat="1" applyFont="1" applyFill="1" applyBorder="1" applyProtection="1">
      <protection locked="0"/>
    </xf>
    <xf numFmtId="164" fontId="13" fillId="0" borderId="0" xfId="28" applyNumberFormat="1" applyFont="1" applyFill="1" applyBorder="1"/>
    <xf numFmtId="38" fontId="13" fillId="0" borderId="0" xfId="45" applyNumberFormat="1" applyFont="1" applyBorder="1"/>
    <xf numFmtId="164" fontId="12" fillId="0" borderId="0" xfId="28" applyNumberFormat="1" applyFont="1" applyBorder="1"/>
    <xf numFmtId="164" fontId="12" fillId="0" borderId="27" xfId="28" applyNumberFormat="1" applyFont="1" applyBorder="1" applyAlignment="1">
      <alignment horizontal="center"/>
    </xf>
    <xf numFmtId="38" fontId="13" fillId="0" borderId="18" xfId="45" applyNumberFormat="1" applyFont="1" applyBorder="1"/>
    <xf numFmtId="38" fontId="13" fillId="0" borderId="18" xfId="45" applyNumberFormat="1" applyFont="1" applyFill="1" applyBorder="1"/>
    <xf numFmtId="43" fontId="12" fillId="0" borderId="15" xfId="28" applyFont="1" applyBorder="1"/>
    <xf numFmtId="164" fontId="13" fillId="25" borderId="25" xfId="28" applyNumberFormat="1" applyFont="1" applyFill="1" applyBorder="1" applyProtection="1">
      <protection locked="0"/>
    </xf>
    <xf numFmtId="0" fontId="14" fillId="0" borderId="0" xfId="42" applyFont="1"/>
    <xf numFmtId="0" fontId="11" fillId="0" borderId="22" xfId="0" applyFont="1" applyBorder="1"/>
    <xf numFmtId="0" fontId="11" fillId="0" borderId="23" xfId="0" applyFont="1" applyBorder="1"/>
    <xf numFmtId="0" fontId="15" fillId="0" borderId="0" xfId="0" applyFont="1" applyAlignment="1">
      <alignment horizontal="justify"/>
    </xf>
    <xf numFmtId="0" fontId="14" fillId="0" borderId="21" xfId="0" applyFont="1" applyBorder="1" applyAlignment="1">
      <alignment horizontal="left"/>
    </xf>
    <xf numFmtId="0" fontId="15" fillId="0" borderId="27" xfId="0" applyFont="1" applyBorder="1"/>
    <xf numFmtId="0" fontId="15" fillId="0" borderId="27" xfId="0" applyFont="1" applyBorder="1" applyAlignment="1">
      <alignment horizontal="left"/>
    </xf>
    <xf numFmtId="0" fontId="15" fillId="0" borderId="27" xfId="0" applyFont="1" applyBorder="1" applyAlignment="1">
      <alignment horizontal="justify"/>
    </xf>
    <xf numFmtId="0" fontId="15" fillId="0" borderId="17" xfId="0" applyFont="1" applyBorder="1"/>
    <xf numFmtId="0" fontId="15" fillId="0" borderId="0" xfId="0" applyFont="1" applyAlignment="1">
      <alignment horizontal="left"/>
    </xf>
    <xf numFmtId="0" fontId="15" fillId="0" borderId="18" xfId="0" applyFont="1" applyBorder="1"/>
    <xf numFmtId="0" fontId="14" fillId="0" borderId="0" xfId="0" applyFont="1" applyAlignment="1">
      <alignment horizontal="left"/>
    </xf>
    <xf numFmtId="44" fontId="14" fillId="0" borderId="18" xfId="31" applyFont="1" applyFill="1" applyBorder="1"/>
    <xf numFmtId="0" fontId="41" fillId="0" borderId="0" xfId="0" applyFont="1" applyAlignment="1">
      <alignment horizontal="left"/>
    </xf>
    <xf numFmtId="0" fontId="15" fillId="25" borderId="13" xfId="0" applyFont="1" applyFill="1" applyBorder="1" applyAlignment="1" applyProtection="1">
      <alignment horizontal="left"/>
      <protection locked="0"/>
    </xf>
    <xf numFmtId="0" fontId="15" fillId="0" borderId="0" xfId="0" applyFont="1" applyAlignment="1" applyProtection="1">
      <alignment horizontal="left"/>
      <protection locked="0"/>
    </xf>
    <xf numFmtId="44" fontId="15" fillId="25" borderId="0" xfId="31" applyFont="1" applyFill="1" applyBorder="1" applyAlignment="1" applyProtection="1">
      <alignment horizontal="justify"/>
      <protection locked="0"/>
    </xf>
    <xf numFmtId="0" fontId="15" fillId="0" borderId="18" xfId="0" applyFont="1" applyBorder="1" applyAlignment="1">
      <alignment horizontal="justify"/>
    </xf>
    <xf numFmtId="0" fontId="42" fillId="25" borderId="14" xfId="0" applyFont="1" applyFill="1" applyBorder="1" applyAlignment="1" applyProtection="1">
      <alignment horizontal="left"/>
      <protection locked="0"/>
    </xf>
    <xf numFmtId="0" fontId="42" fillId="0" borderId="0" xfId="0" applyFont="1" applyAlignment="1" applyProtection="1">
      <alignment horizontal="left"/>
      <protection locked="0"/>
    </xf>
    <xf numFmtId="0" fontId="42" fillId="0" borderId="18" xfId="0" applyFont="1" applyBorder="1" applyAlignment="1">
      <alignment horizontal="justify"/>
    </xf>
    <xf numFmtId="44" fontId="15" fillId="25" borderId="13" xfId="31" applyFont="1" applyFill="1" applyBorder="1" applyAlignment="1" applyProtection="1">
      <alignment horizontal="justify"/>
      <protection locked="0"/>
    </xf>
    <xf numFmtId="44" fontId="15" fillId="0" borderId="18" xfId="0" applyNumberFormat="1" applyFont="1" applyBorder="1" applyAlignment="1">
      <alignment horizontal="justify"/>
    </xf>
    <xf numFmtId="0" fontId="42" fillId="0" borderId="0" xfId="0" applyFont="1" applyAlignment="1">
      <alignment horizontal="left"/>
    </xf>
    <xf numFmtId="44" fontId="15" fillId="0" borderId="0" xfId="31" applyFont="1" applyFill="1" applyBorder="1" applyAlignment="1">
      <alignment horizontal="justify"/>
    </xf>
    <xf numFmtId="44" fontId="15" fillId="0" borderId="18" xfId="0" applyNumberFormat="1" applyFont="1" applyBorder="1"/>
    <xf numFmtId="9" fontId="14" fillId="25" borderId="25" xfId="45" applyFont="1" applyFill="1" applyBorder="1" applyProtection="1">
      <protection locked="0"/>
    </xf>
    <xf numFmtId="44" fontId="43" fillId="0" borderId="18" xfId="0" applyNumberFormat="1" applyFont="1" applyBorder="1"/>
    <xf numFmtId="44" fontId="14" fillId="0" borderId="26" xfId="0" applyNumberFormat="1" applyFont="1" applyBorder="1"/>
    <xf numFmtId="44" fontId="14" fillId="0" borderId="18" xfId="31" applyFont="1" applyBorder="1" applyAlignment="1">
      <alignment horizontal="justify"/>
    </xf>
    <xf numFmtId="44" fontId="43" fillId="0" borderId="18" xfId="0" applyNumberFormat="1" applyFont="1" applyBorder="1" applyAlignment="1">
      <alignment horizontal="justify"/>
    </xf>
    <xf numFmtId="44" fontId="14" fillId="0" borderId="26" xfId="0" applyNumberFormat="1" applyFont="1" applyBorder="1" applyAlignment="1">
      <alignment horizontal="justify"/>
    </xf>
    <xf numFmtId="0" fontId="15" fillId="0" borderId="23" xfId="0" applyFont="1" applyBorder="1"/>
    <xf numFmtId="0" fontId="15" fillId="0" borderId="15" xfId="0" applyFont="1" applyBorder="1" applyAlignment="1">
      <alignment horizontal="left"/>
    </xf>
    <xf numFmtId="0" fontId="15" fillId="0" borderId="15" xfId="0" applyFont="1" applyBorder="1"/>
    <xf numFmtId="0" fontId="15" fillId="0" borderId="26" xfId="0" applyFont="1" applyBorder="1"/>
    <xf numFmtId="166" fontId="0" fillId="0" borderId="17" xfId="0" applyNumberFormat="1" applyBorder="1"/>
    <xf numFmtId="166" fontId="0" fillId="0" borderId="18" xfId="0" applyNumberFormat="1" applyBorder="1"/>
    <xf numFmtId="166" fontId="15" fillId="0" borderId="18" xfId="0" applyNumberFormat="1" applyFont="1" applyBorder="1"/>
    <xf numFmtId="166" fontId="14" fillId="0" borderId="26" xfId="0" applyNumberFormat="1" applyFont="1" applyBorder="1"/>
    <xf numFmtId="166" fontId="15" fillId="27" borderId="18" xfId="0" applyNumberFormat="1" applyFont="1" applyFill="1" applyBorder="1" applyAlignment="1">
      <alignment wrapText="1"/>
    </xf>
    <xf numFmtId="0" fontId="15" fillId="27" borderId="22" xfId="0" applyFont="1" applyFill="1" applyBorder="1" applyAlignment="1">
      <alignment wrapText="1"/>
    </xf>
    <xf numFmtId="166" fontId="15" fillId="0" borderId="17" xfId="0" applyNumberFormat="1" applyFont="1" applyBorder="1"/>
    <xf numFmtId="0" fontId="0" fillId="0" borderId="22" xfId="0" applyBorder="1"/>
    <xf numFmtId="166" fontId="14" fillId="0" borderId="59" xfId="0" applyNumberFormat="1" applyFont="1" applyBorder="1"/>
    <xf numFmtId="166" fontId="14" fillId="0" borderId="59" xfId="0" quotePrefix="1" applyNumberFormat="1" applyFont="1" applyBorder="1"/>
    <xf numFmtId="0" fontId="10" fillId="0" borderId="21" xfId="0" applyFont="1" applyBorder="1" applyAlignment="1">
      <alignment horizontal="left" indent="2"/>
    </xf>
    <xf numFmtId="42" fontId="11" fillId="0" borderId="27" xfId="0" applyNumberFormat="1" applyFont="1" applyBorder="1" applyAlignment="1">
      <alignment horizontal="center"/>
    </xf>
    <xf numFmtId="42" fontId="11" fillId="0" borderId="17" xfId="0" applyNumberFormat="1" applyFont="1" applyBorder="1" applyAlignment="1">
      <alignment horizontal="center"/>
    </xf>
    <xf numFmtId="0" fontId="11" fillId="0" borderId="22" xfId="0" applyFont="1" applyBorder="1" applyAlignment="1">
      <alignment horizontal="left" indent="4"/>
    </xf>
    <xf numFmtId="42" fontId="11" fillId="0" borderId="18" xfId="0" applyNumberFormat="1" applyFont="1" applyBorder="1" applyAlignment="1">
      <alignment horizontal="center"/>
    </xf>
    <xf numFmtId="0" fontId="11" fillId="25" borderId="22" xfId="0" applyFont="1" applyFill="1" applyBorder="1" applyAlignment="1" applyProtection="1">
      <alignment horizontal="left" indent="4"/>
      <protection locked="0"/>
    </xf>
    <xf numFmtId="0" fontId="7" fillId="0" borderId="22" xfId="0" applyFont="1" applyBorder="1"/>
    <xf numFmtId="42" fontId="11" fillId="0" borderId="0" xfId="0" applyNumberFormat="1" applyFont="1" applyAlignment="1">
      <alignment horizontal="center"/>
    </xf>
    <xf numFmtId="42" fontId="7" fillId="0" borderId="24" xfId="0" applyNumberFormat="1" applyFont="1" applyBorder="1" applyAlignment="1">
      <alignment horizontal="center"/>
    </xf>
    <xf numFmtId="0" fontId="10" fillId="0" borderId="22" xfId="0" applyFont="1" applyBorder="1" applyAlignment="1">
      <alignment horizontal="left" indent="2"/>
    </xf>
    <xf numFmtId="0" fontId="7" fillId="0" borderId="22" xfId="0" applyFont="1" applyBorder="1" applyAlignment="1">
      <alignment horizontal="left"/>
    </xf>
    <xf numFmtId="42" fontId="7" fillId="0" borderId="18" xfId="0" applyNumberFormat="1" applyFont="1" applyBorder="1" applyAlignment="1">
      <alignment horizontal="center"/>
    </xf>
    <xf numFmtId="0" fontId="11" fillId="0" borderId="22" xfId="0" applyFont="1" applyBorder="1" applyAlignment="1">
      <alignment horizontal="left" indent="7"/>
    </xf>
    <xf numFmtId="0" fontId="7" fillId="0" borderId="22" xfId="0" applyFont="1" applyBorder="1" applyAlignment="1">
      <alignment horizontal="left" indent="7"/>
    </xf>
    <xf numFmtId="42" fontId="11" fillId="0" borderId="18" xfId="28" applyNumberFormat="1" applyFont="1" applyBorder="1" applyAlignment="1">
      <alignment horizontal="center"/>
    </xf>
    <xf numFmtId="42" fontId="11" fillId="0" borderId="15" xfId="0" applyNumberFormat="1" applyFont="1" applyBorder="1" applyAlignment="1">
      <alignment horizontal="center"/>
    </xf>
    <xf numFmtId="42" fontId="11" fillId="0" borderId="26" xfId="0" applyNumberFormat="1" applyFont="1" applyBorder="1" applyAlignment="1">
      <alignment horizontal="center"/>
    </xf>
    <xf numFmtId="0" fontId="14" fillId="0" borderId="71" xfId="0" applyFont="1" applyBorder="1" applyAlignment="1">
      <alignment horizontal="left" vertical="center" wrapText="1"/>
    </xf>
    <xf numFmtId="0" fontId="15" fillId="0" borderId="71" xfId="0" applyFont="1" applyBorder="1" applyAlignment="1">
      <alignment horizontal="left" vertical="center" wrapText="1"/>
    </xf>
    <xf numFmtId="0" fontId="14" fillId="0" borderId="39" xfId="0" applyFont="1" applyBorder="1" applyAlignment="1">
      <alignment horizontal="left" vertical="center" wrapText="1"/>
    </xf>
    <xf numFmtId="165" fontId="13" fillId="0" borderId="25" xfId="45" applyNumberFormat="1" applyFont="1" applyFill="1" applyBorder="1" applyProtection="1">
      <protection locked="0"/>
    </xf>
    <xf numFmtId="164" fontId="13" fillId="0" borderId="25" xfId="28" applyNumberFormat="1" applyFont="1" applyFill="1" applyBorder="1" applyProtection="1">
      <protection locked="0"/>
    </xf>
    <xf numFmtId="0" fontId="14" fillId="0" borderId="72" xfId="0" applyFont="1" applyBorder="1" applyAlignment="1">
      <alignment horizontal="left" vertical="center" wrapText="1"/>
    </xf>
    <xf numFmtId="0" fontId="14" fillId="0" borderId="0" xfId="0" applyFont="1" applyAlignment="1">
      <alignment horizontal="center"/>
    </xf>
    <xf numFmtId="0" fontId="7" fillId="0" borderId="66" xfId="0" applyFont="1" applyBorder="1" applyAlignment="1">
      <alignment horizontal="center"/>
    </xf>
    <xf numFmtId="0" fontId="7" fillId="0" borderId="67" xfId="0" applyFont="1" applyBorder="1" applyAlignment="1">
      <alignment horizontal="center"/>
    </xf>
    <xf numFmtId="0" fontId="7" fillId="0" borderId="64" xfId="0" applyFont="1" applyBorder="1" applyAlignment="1">
      <alignment horizontal="center"/>
    </xf>
    <xf numFmtId="0" fontId="7" fillId="0" borderId="65" xfId="0" applyFont="1" applyBorder="1" applyAlignment="1">
      <alignment horizontal="center"/>
    </xf>
    <xf numFmtId="0" fontId="7" fillId="0" borderId="63" xfId="0" applyFont="1" applyBorder="1" applyAlignment="1">
      <alignment horizontal="center" wrapText="1"/>
    </xf>
    <xf numFmtId="0" fontId="7" fillId="0" borderId="64" xfId="0" applyFont="1" applyBorder="1" applyAlignment="1">
      <alignment horizontal="center" wrapText="1"/>
    </xf>
    <xf numFmtId="0" fontId="7" fillId="0" borderId="65" xfId="0" applyFont="1" applyBorder="1" applyAlignment="1">
      <alignment horizontal="center" wrapText="1"/>
    </xf>
    <xf numFmtId="0" fontId="11" fillId="29" borderId="68" xfId="0" applyFont="1" applyFill="1" applyBorder="1" applyAlignment="1">
      <alignment horizontal="center"/>
    </xf>
    <xf numFmtId="0" fontId="11" fillId="29" borderId="69" xfId="0" applyFont="1" applyFill="1" applyBorder="1" applyAlignment="1">
      <alignment horizontal="center"/>
    </xf>
    <xf numFmtId="0" fontId="11" fillId="27" borderId="68" xfId="0" applyFont="1" applyFill="1" applyBorder="1" applyAlignment="1">
      <alignment horizontal="center"/>
    </xf>
    <xf numFmtId="0" fontId="11" fillId="27" borderId="69" xfId="0" applyFont="1" applyFill="1" applyBorder="1" applyAlignment="1">
      <alignment horizontal="center"/>
    </xf>
    <xf numFmtId="0" fontId="7" fillId="0" borderId="63" xfId="0" applyFont="1" applyBorder="1" applyAlignment="1">
      <alignment horizontal="center"/>
    </xf>
    <xf numFmtId="0" fontId="15" fillId="27" borderId="25" xfId="0" applyFont="1" applyFill="1" applyBorder="1" applyAlignment="1">
      <alignment horizontal="center"/>
    </xf>
    <xf numFmtId="0" fontId="14" fillId="0" borderId="0" xfId="42" applyFont="1" applyAlignment="1">
      <alignment horizontal="center"/>
    </xf>
    <xf numFmtId="0" fontId="10" fillId="0" borderId="0" xfId="42" applyFont="1"/>
    <xf numFmtId="0" fontId="7" fillId="0" borderId="0" xfId="42" applyFont="1" applyAlignment="1">
      <alignment horizontal="center" wrapText="1"/>
    </xf>
    <xf numFmtId="0" fontId="11" fillId="0" borderId="0" xfId="42" applyAlignment="1">
      <alignment horizontal="justify"/>
    </xf>
    <xf numFmtId="0" fontId="11" fillId="0" borderId="0" xfId="42"/>
    <xf numFmtId="0" fontId="7" fillId="0" borderId="0" xfId="42" applyFont="1" applyAlignment="1">
      <alignment horizontal="left"/>
    </xf>
    <xf numFmtId="0" fontId="14" fillId="0" borderId="57" xfId="0" applyFont="1" applyBorder="1" applyAlignment="1">
      <alignment horizontal="center"/>
    </xf>
    <xf numFmtId="0" fontId="14" fillId="0" borderId="58" xfId="0" applyFont="1" applyBorder="1" applyAlignment="1">
      <alignment horizontal="center"/>
    </xf>
    <xf numFmtId="0" fontId="14" fillId="0" borderId="59" xfId="0" applyFont="1" applyBorder="1" applyAlignment="1">
      <alignment horizontal="center"/>
    </xf>
    <xf numFmtId="0" fontId="7" fillId="0" borderId="0" xfId="0" applyFont="1" applyAlignment="1">
      <alignment horizontal="left" vertical="top" wrapText="1"/>
    </xf>
    <xf numFmtId="0" fontId="11" fillId="26" borderId="21" xfId="0" applyFont="1" applyFill="1" applyBorder="1" applyAlignment="1">
      <alignment horizontal="center" vertical="top" wrapText="1"/>
    </xf>
    <xf numFmtId="0" fontId="11" fillId="26" borderId="17" xfId="0" applyFont="1" applyFill="1" applyBorder="1" applyAlignment="1">
      <alignment horizontal="center" vertical="top" wrapText="1"/>
    </xf>
    <xf numFmtId="0" fontId="11" fillId="25" borderId="28" xfId="0" applyFont="1" applyFill="1" applyBorder="1" applyAlignment="1">
      <alignment horizontal="center" vertical="top" wrapText="1"/>
    </xf>
    <xf numFmtId="0" fontId="14" fillId="0" borderId="0" xfId="0" applyFont="1" applyAlignment="1">
      <alignment horizontal="center"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157400E6-FFBB-4E8F-83E2-32C749BAF7D7}"/>
    <cellStyle name="Comma 3" xfId="30" xr:uid="{E95A86BF-BE4C-46DA-B413-8FB442BFD84E}"/>
    <cellStyle name="Currency" xfId="31" builtinId="4"/>
    <cellStyle name="Currency 2" xfId="32" xr:uid="{DD756DFF-9A85-47D3-8CC1-585A1E0D0C9D}"/>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39" builtinId="20" customBuiltin="1"/>
    <cellStyle name="Linked Cell" xfId="40" builtinId="24" customBuiltin="1"/>
    <cellStyle name="Neutral" xfId="41" builtinId="28" customBuiltin="1"/>
    <cellStyle name="Normal" xfId="0" builtinId="0"/>
    <cellStyle name="Normal 2" xfId="42" xr:uid="{19657AC2-CC12-4D3C-9439-8F6BCCAC7598}"/>
    <cellStyle name="Note" xfId="43" builtinId="10" customBuiltin="1"/>
    <cellStyle name="Output" xfId="44" builtinId="21" customBuiltin="1"/>
    <cellStyle name="Percent" xfId="45" builtinId="5"/>
    <cellStyle name="Title" xfId="46" builtinId="15" customBuiltin="1"/>
    <cellStyle name="Total" xfId="47" builtinId="25" customBuiltin="1"/>
    <cellStyle name="Warning Text" xfId="4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HTC/Tax%20Credit%20Apps/2024/2024%20TC%20Application%20Form/2024-AHTC-Application-Form-Excel%20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velopment Budget"/>
      <sheetName val="Credit Calculation  - Basis"/>
      <sheetName val="Credit Calculation - Gap"/>
      <sheetName val="Tax Credit Fees"/>
      <sheetName val="Cost Per Square Foot"/>
      <sheetName val="Maximum costs per unit "/>
      <sheetName val="Unit Distribution and Rents"/>
      <sheetName val="Income Averaging - UDR"/>
      <sheetName val="Income"/>
      <sheetName val="Development Expenses"/>
      <sheetName val="Pro Forma"/>
      <sheetName val="Project Summary "/>
      <sheetName val="Percentile Scoring Input"/>
    </sheetNames>
    <sheetDataSet>
      <sheetData sheetId="0"/>
      <sheetData sheetId="1">
        <row r="52">
          <cell r="A52" t="str">
            <v>Permits/Fees</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3AA71-6D99-4427-8072-08DC2BA5E96B}">
  <dimension ref="A1:A41"/>
  <sheetViews>
    <sheetView zoomScaleNormal="100" workbookViewId="0">
      <selection activeCell="A25" sqref="A25"/>
    </sheetView>
  </sheetViews>
  <sheetFormatPr defaultRowHeight="15.75" x14ac:dyDescent="0.2"/>
  <cols>
    <col min="1" max="1" width="108.42578125" style="33" customWidth="1"/>
    <col min="2" max="16384" width="9.140625" style="31"/>
  </cols>
  <sheetData>
    <row r="1" spans="1:1" x14ac:dyDescent="0.2">
      <c r="A1" s="68" t="s">
        <v>278</v>
      </c>
    </row>
    <row r="2" spans="1:1" ht="16.5" thickBot="1" x14ac:dyDescent="0.25">
      <c r="A2" s="68"/>
    </row>
    <row r="3" spans="1:1" x14ac:dyDescent="0.2">
      <c r="A3" s="251" t="s">
        <v>107</v>
      </c>
    </row>
    <row r="4" spans="1:1" ht="30" x14ac:dyDescent="0.2">
      <c r="A4" s="247" t="s">
        <v>270</v>
      </c>
    </row>
    <row r="5" spans="1:1" x14ac:dyDescent="0.2">
      <c r="A5" s="247" t="s">
        <v>271</v>
      </c>
    </row>
    <row r="6" spans="1:1" x14ac:dyDescent="0.2">
      <c r="A6" s="247" t="s">
        <v>272</v>
      </c>
    </row>
    <row r="7" spans="1:1" ht="30" x14ac:dyDescent="0.2">
      <c r="A7" s="247" t="s">
        <v>273</v>
      </c>
    </row>
    <row r="8" spans="1:1" x14ac:dyDescent="0.2">
      <c r="A8" s="247" t="s">
        <v>274</v>
      </c>
    </row>
    <row r="9" spans="1:1" ht="31.5" x14ac:dyDescent="0.2">
      <c r="A9" s="246" t="s">
        <v>275</v>
      </c>
    </row>
    <row r="10" spans="1:1" x14ac:dyDescent="0.2">
      <c r="A10" s="247"/>
    </row>
    <row r="11" spans="1:1" x14ac:dyDescent="0.2">
      <c r="A11" s="246" t="s">
        <v>266</v>
      </c>
    </row>
    <row r="12" spans="1:1" ht="30" x14ac:dyDescent="0.2">
      <c r="A12" s="247" t="s">
        <v>267</v>
      </c>
    </row>
    <row r="13" spans="1:1" ht="30" x14ac:dyDescent="0.2">
      <c r="A13" s="247" t="s">
        <v>279</v>
      </c>
    </row>
    <row r="14" spans="1:1" ht="30" x14ac:dyDescent="0.2">
      <c r="A14" s="247" t="s">
        <v>280</v>
      </c>
    </row>
    <row r="15" spans="1:1" x14ac:dyDescent="0.2">
      <c r="A15" s="247"/>
    </row>
    <row r="16" spans="1:1" x14ac:dyDescent="0.2">
      <c r="A16" s="246" t="s">
        <v>268</v>
      </c>
    </row>
    <row r="17" spans="1:1" ht="60" x14ac:dyDescent="0.2">
      <c r="A17" s="247" t="s">
        <v>291</v>
      </c>
    </row>
    <row r="18" spans="1:1" x14ac:dyDescent="0.2">
      <c r="A18" s="247" t="s">
        <v>284</v>
      </c>
    </row>
    <row r="19" spans="1:1" x14ac:dyDescent="0.2">
      <c r="A19" s="247"/>
    </row>
    <row r="20" spans="1:1" x14ac:dyDescent="0.2">
      <c r="A20" s="246" t="s">
        <v>269</v>
      </c>
    </row>
    <row r="21" spans="1:1" ht="30" x14ac:dyDescent="0.2">
      <c r="A21" s="247" t="s">
        <v>281</v>
      </c>
    </row>
    <row r="22" spans="1:1" x14ac:dyDescent="0.2">
      <c r="A22" s="247" t="s">
        <v>282</v>
      </c>
    </row>
    <row r="23" spans="1:1" x14ac:dyDescent="0.2">
      <c r="A23" s="247" t="s">
        <v>283</v>
      </c>
    </row>
    <row r="24" spans="1:1" x14ac:dyDescent="0.2">
      <c r="A24" s="247"/>
    </row>
    <row r="25" spans="1:1" x14ac:dyDescent="0.2">
      <c r="A25" s="246" t="s">
        <v>118</v>
      </c>
    </row>
    <row r="26" spans="1:1" x14ac:dyDescent="0.2">
      <c r="A26" s="247" t="s">
        <v>276</v>
      </c>
    </row>
    <row r="27" spans="1:1" ht="30" x14ac:dyDescent="0.2">
      <c r="A27" s="247" t="s">
        <v>285</v>
      </c>
    </row>
    <row r="28" spans="1:1" x14ac:dyDescent="0.2">
      <c r="A28" s="247"/>
    </row>
    <row r="29" spans="1:1" x14ac:dyDescent="0.2">
      <c r="A29" s="246" t="s">
        <v>35</v>
      </c>
    </row>
    <row r="30" spans="1:1" x14ac:dyDescent="0.2">
      <c r="A30" s="247" t="s">
        <v>103</v>
      </c>
    </row>
    <row r="31" spans="1:1" ht="30" x14ac:dyDescent="0.2">
      <c r="A31" s="247" t="s">
        <v>286</v>
      </c>
    </row>
    <row r="32" spans="1:1" x14ac:dyDescent="0.2">
      <c r="A32" s="247" t="s">
        <v>287</v>
      </c>
    </row>
    <row r="33" spans="1:1" x14ac:dyDescent="0.2">
      <c r="A33" s="247"/>
    </row>
    <row r="34" spans="1:1" x14ac:dyDescent="0.2">
      <c r="A34" s="246" t="s">
        <v>108</v>
      </c>
    </row>
    <row r="35" spans="1:1" ht="30" x14ac:dyDescent="0.2">
      <c r="A35" s="247" t="s">
        <v>292</v>
      </c>
    </row>
    <row r="36" spans="1:1" ht="30" x14ac:dyDescent="0.2">
      <c r="A36" s="247" t="s">
        <v>293</v>
      </c>
    </row>
    <row r="37" spans="1:1" ht="30" customHeight="1" x14ac:dyDescent="0.2">
      <c r="A37" s="247" t="s">
        <v>290</v>
      </c>
    </row>
    <row r="38" spans="1:1" x14ac:dyDescent="0.2">
      <c r="A38" s="247"/>
    </row>
    <row r="39" spans="1:1" ht="32.25" thickBot="1" x14ac:dyDescent="0.25">
      <c r="A39" s="248" t="s">
        <v>277</v>
      </c>
    </row>
    <row r="41" spans="1:1" x14ac:dyDescent="0.2">
      <c r="A41" s="32"/>
    </row>
  </sheetData>
  <phoneticPr fontId="8" type="noConversion"/>
  <printOptions horizontalCentered="1" gridLines="1"/>
  <pageMargins left="0.5" right="0.75" top="0.25" bottom="0.25" header="0.75" footer="0.2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AD40-1451-47E6-9A59-E190845BA2B4}">
  <dimension ref="A1:E404"/>
  <sheetViews>
    <sheetView tabSelected="1" view="pageBreakPreview" topLeftCell="A41" zoomScale="60" zoomScaleNormal="100" workbookViewId="0">
      <selection activeCell="E43" sqref="E43"/>
    </sheetView>
  </sheetViews>
  <sheetFormatPr defaultRowHeight="12.75" x14ac:dyDescent="0.2"/>
  <cols>
    <col min="1" max="1" width="48" style="14" customWidth="1"/>
    <col min="2" max="2" width="20.7109375" style="14" customWidth="1"/>
    <col min="3" max="4" width="18.42578125" style="14" hidden="1" customWidth="1"/>
    <col min="5" max="5" width="54.5703125" style="14" customWidth="1"/>
    <col min="6" max="16384" width="9.140625" style="14"/>
  </cols>
  <sheetData>
    <row r="1" spans="1:5" ht="15.75" x14ac:dyDescent="0.25">
      <c r="A1" s="252" t="s">
        <v>104</v>
      </c>
      <c r="B1" s="252"/>
      <c r="C1" s="252"/>
      <c r="D1" s="252"/>
      <c r="E1" s="56"/>
    </row>
    <row r="2" spans="1:5" ht="13.5" customHeight="1" x14ac:dyDescent="0.2">
      <c r="A2" s="56"/>
      <c r="B2" s="56"/>
      <c r="C2" s="56"/>
      <c r="D2" s="56"/>
      <c r="E2" s="56"/>
    </row>
    <row r="3" spans="1:5" ht="13.5" hidden="1" customHeight="1" x14ac:dyDescent="0.2">
      <c r="A3" s="260" t="s">
        <v>24</v>
      </c>
      <c r="B3" s="261"/>
      <c r="C3" s="56"/>
      <c r="D3" s="56"/>
      <c r="E3" s="56"/>
    </row>
    <row r="4" spans="1:5" ht="13.5" customHeight="1" x14ac:dyDescent="0.2">
      <c r="A4" s="262" t="s">
        <v>23</v>
      </c>
      <c r="B4" s="263"/>
      <c r="C4" s="56"/>
      <c r="D4" s="56"/>
      <c r="E4" s="56"/>
    </row>
    <row r="5" spans="1:5" ht="13.5" customHeight="1" x14ac:dyDescent="0.2">
      <c r="A5" s="56"/>
      <c r="B5" s="56"/>
      <c r="C5" s="56"/>
      <c r="D5" s="56"/>
      <c r="E5" s="56"/>
    </row>
    <row r="6" spans="1:5" ht="13.5" customHeight="1" thickBot="1" x14ac:dyDescent="0.25">
      <c r="A6" s="56"/>
      <c r="B6" s="56"/>
      <c r="C6" s="56"/>
      <c r="D6" s="56"/>
      <c r="E6" s="56"/>
    </row>
    <row r="7" spans="1:5" ht="27" customHeight="1" thickTop="1" thickBot="1" x14ac:dyDescent="0.25">
      <c r="A7" s="70" t="s">
        <v>0</v>
      </c>
      <c r="B7" s="71" t="s">
        <v>1</v>
      </c>
      <c r="C7" s="72" t="s">
        <v>2</v>
      </c>
      <c r="D7" s="73" t="s">
        <v>3</v>
      </c>
      <c r="E7" s="56"/>
    </row>
    <row r="8" spans="1:5" ht="13.5" customHeight="1" thickTop="1" thickBot="1" x14ac:dyDescent="0.25">
      <c r="A8" s="264" t="s">
        <v>4</v>
      </c>
      <c r="B8" s="255"/>
      <c r="C8" s="255"/>
      <c r="D8" s="256"/>
      <c r="E8" s="56"/>
    </row>
    <row r="9" spans="1:5" ht="27" customHeight="1" thickTop="1" thickBot="1" x14ac:dyDescent="0.25">
      <c r="A9" s="74" t="s">
        <v>91</v>
      </c>
      <c r="B9" s="75">
        <v>0</v>
      </c>
      <c r="C9" s="76" t="s">
        <v>94</v>
      </c>
      <c r="D9" s="76" t="s">
        <v>94</v>
      </c>
      <c r="E9" s="56"/>
    </row>
    <row r="10" spans="1:5" ht="27" customHeight="1" thickTop="1" thickBot="1" x14ac:dyDescent="0.25">
      <c r="A10" s="74" t="s">
        <v>80</v>
      </c>
      <c r="B10" s="75">
        <v>0</v>
      </c>
      <c r="C10" s="77"/>
      <c r="D10" s="78"/>
      <c r="E10" s="56"/>
    </row>
    <row r="11" spans="1:5" ht="27" customHeight="1" thickBot="1" x14ac:dyDescent="0.25">
      <c r="A11" s="79" t="s">
        <v>5</v>
      </c>
      <c r="B11" s="80">
        <f>SUM(B8:B10)</f>
        <v>0</v>
      </c>
      <c r="C11" s="81">
        <f>SUM(C9:C9)</f>
        <v>0</v>
      </c>
      <c r="D11" s="82">
        <f>SUM(D9:D9)</f>
        <v>0</v>
      </c>
      <c r="E11" s="56"/>
    </row>
    <row r="12" spans="1:5" ht="13.5" customHeight="1" thickTop="1" thickBot="1" x14ac:dyDescent="0.25">
      <c r="A12" s="264" t="s">
        <v>125</v>
      </c>
      <c r="B12" s="255"/>
      <c r="C12" s="255"/>
      <c r="D12" s="256"/>
      <c r="E12" s="56"/>
    </row>
    <row r="13" spans="1:5" ht="27" customHeight="1" thickTop="1" thickBot="1" x14ac:dyDescent="0.25">
      <c r="A13" s="83" t="s">
        <v>126</v>
      </c>
      <c r="B13" s="84">
        <v>0</v>
      </c>
      <c r="C13" s="85" t="e">
        <f>IF(#REF!="N",B13,0)</f>
        <v>#REF!</v>
      </c>
      <c r="D13" s="86">
        <f>B13</f>
        <v>0</v>
      </c>
      <c r="E13" s="56"/>
    </row>
    <row r="14" spans="1:5" ht="27" customHeight="1" thickTop="1" thickBot="1" x14ac:dyDescent="0.25">
      <c r="A14" s="87" t="s">
        <v>127</v>
      </c>
      <c r="B14" s="88">
        <v>0</v>
      </c>
      <c r="C14" s="89"/>
      <c r="D14" s="86"/>
      <c r="E14" s="56"/>
    </row>
    <row r="15" spans="1:5" ht="27" customHeight="1" thickTop="1" thickBot="1" x14ac:dyDescent="0.25">
      <c r="A15" s="87" t="s">
        <v>128</v>
      </c>
      <c r="B15" s="90">
        <v>0</v>
      </c>
      <c r="C15" s="76" t="s">
        <v>94</v>
      </c>
      <c r="D15" s="76" t="s">
        <v>94</v>
      </c>
      <c r="E15" s="56"/>
    </row>
    <row r="16" spans="1:5" ht="27" customHeight="1" thickTop="1" thickBot="1" x14ac:dyDescent="0.25">
      <c r="A16" s="91" t="s">
        <v>6</v>
      </c>
      <c r="B16" s="80">
        <f>SUM(B13:B15)</f>
        <v>0</v>
      </c>
      <c r="C16" s="85" t="e">
        <f>IF(#REF!="N",B16,0)</f>
        <v>#REF!</v>
      </c>
      <c r="D16" s="86" t="e">
        <f>#REF!+B13</f>
        <v>#REF!</v>
      </c>
      <c r="E16" s="56"/>
    </row>
    <row r="17" spans="1:5" ht="13.5" customHeight="1" thickTop="1" thickBot="1" x14ac:dyDescent="0.25">
      <c r="A17" s="253" t="s">
        <v>130</v>
      </c>
      <c r="B17" s="254"/>
      <c r="C17" s="255"/>
      <c r="D17" s="256"/>
      <c r="E17" s="56"/>
    </row>
    <row r="18" spans="1:5" ht="27" customHeight="1" thickTop="1" thickBot="1" x14ac:dyDescent="0.25">
      <c r="A18" s="92" t="s">
        <v>263</v>
      </c>
      <c r="B18" s="93">
        <v>0</v>
      </c>
      <c r="C18" s="85" t="e">
        <f>IF(#REF!="N",B18,0)</f>
        <v>#REF!</v>
      </c>
      <c r="D18" s="86" t="e">
        <f>IF(#REF!="Y",B18,0)</f>
        <v>#REF!</v>
      </c>
      <c r="E18" s="56"/>
    </row>
    <row r="19" spans="1:5" ht="27" customHeight="1" thickBot="1" x14ac:dyDescent="0.25">
      <c r="A19" s="94" t="s">
        <v>129</v>
      </c>
      <c r="B19" s="95">
        <v>0</v>
      </c>
      <c r="C19" s="96" t="e">
        <f>IF(#REF!="N",B19,0)</f>
        <v>#REF!</v>
      </c>
      <c r="D19" s="97" t="e">
        <f>IF(#REF!="Y",B19,0)</f>
        <v>#REF!</v>
      </c>
      <c r="E19" s="56"/>
    </row>
    <row r="20" spans="1:5" ht="27" customHeight="1" thickBot="1" x14ac:dyDescent="0.25">
      <c r="A20" s="92" t="s">
        <v>7</v>
      </c>
      <c r="B20" s="95">
        <v>0</v>
      </c>
      <c r="C20" s="96" t="e">
        <f>IF(#REF!="N",B20,0)</f>
        <v>#REF!</v>
      </c>
      <c r="D20" s="97" t="e">
        <f>IF(#REF!="Y",B20,0)</f>
        <v>#REF!</v>
      </c>
      <c r="E20" s="56"/>
    </row>
    <row r="21" spans="1:5" ht="27" customHeight="1" thickBot="1" x14ac:dyDescent="0.25">
      <c r="A21" s="98" t="s">
        <v>81</v>
      </c>
      <c r="B21" s="95">
        <v>0</v>
      </c>
      <c r="C21" s="96" t="e">
        <f>IF(#REF!="N",B21,0)</f>
        <v>#REF!</v>
      </c>
      <c r="D21" s="97" t="e">
        <f>IF(#REF!="Y",B21,0)</f>
        <v>#REF!</v>
      </c>
      <c r="E21" s="56"/>
    </row>
    <row r="22" spans="1:5" ht="27" customHeight="1" thickBot="1" x14ac:dyDescent="0.25">
      <c r="A22" s="98" t="s">
        <v>82</v>
      </c>
      <c r="B22" s="95">
        <v>0</v>
      </c>
      <c r="C22" s="96" t="e">
        <f>IF(#REF!="N",B22,0)</f>
        <v>#REF!</v>
      </c>
      <c r="D22" s="97" t="e">
        <f>IF(#REF!="Y",B22,0)</f>
        <v>#REF!</v>
      </c>
      <c r="E22" s="1" t="s">
        <v>245</v>
      </c>
    </row>
    <row r="23" spans="1:5" ht="27" customHeight="1" thickBot="1" x14ac:dyDescent="0.25">
      <c r="A23" s="98" t="s">
        <v>83</v>
      </c>
      <c r="B23" s="95">
        <v>0</v>
      </c>
      <c r="C23" s="96" t="e">
        <f>IF(#REF!="N",B23,0)</f>
        <v>#REF!</v>
      </c>
      <c r="D23" s="97" t="e">
        <f>IF(#REF!="Y",B23,0)</f>
        <v>#REF!</v>
      </c>
      <c r="E23" s="1" t="s">
        <v>242</v>
      </c>
    </row>
    <row r="24" spans="1:5" ht="27" customHeight="1" thickBot="1" x14ac:dyDescent="0.25">
      <c r="A24" s="99"/>
      <c r="B24" s="100"/>
      <c r="C24" s="96" t="e">
        <f>IF(#REF!="N",B24,0)</f>
        <v>#REF!</v>
      </c>
      <c r="D24" s="97" t="e">
        <f>IF(#REF!="Y",B24,0)</f>
        <v>#REF!</v>
      </c>
      <c r="E24" s="56"/>
    </row>
    <row r="25" spans="1:5" s="29" customFormat="1" ht="27" customHeight="1" thickBot="1" x14ac:dyDescent="0.25">
      <c r="A25" s="101" t="s">
        <v>8</v>
      </c>
      <c r="B25" s="80">
        <f>SUM(B18:B24)</f>
        <v>0</v>
      </c>
      <c r="C25" s="102" t="e">
        <f>SUM(C18:C24)</f>
        <v>#REF!</v>
      </c>
      <c r="D25" s="103" t="e">
        <f>SUM(D18:D24)</f>
        <v>#REF!</v>
      </c>
      <c r="E25" s="1"/>
    </row>
    <row r="26" spans="1:5" s="29" customFormat="1" ht="27" customHeight="1" thickTop="1" thickBot="1" x14ac:dyDescent="0.25">
      <c r="A26" s="70" t="s">
        <v>0</v>
      </c>
      <c r="B26" s="71" t="s">
        <v>1</v>
      </c>
      <c r="C26" s="71" t="s">
        <v>2</v>
      </c>
      <c r="D26" s="104" t="s">
        <v>3</v>
      </c>
      <c r="E26" s="1"/>
    </row>
    <row r="27" spans="1:5" ht="13.5" customHeight="1" thickTop="1" thickBot="1" x14ac:dyDescent="0.25">
      <c r="A27" s="257" t="s">
        <v>9</v>
      </c>
      <c r="B27" s="258"/>
      <c r="C27" s="258"/>
      <c r="D27" s="259"/>
      <c r="E27" s="56"/>
    </row>
    <row r="28" spans="1:5" ht="27" customHeight="1" thickTop="1" thickBot="1" x14ac:dyDescent="0.25">
      <c r="A28" s="92" t="s">
        <v>131</v>
      </c>
      <c r="B28" s="93">
        <v>0</v>
      </c>
      <c r="C28" s="85" t="e">
        <f>IF(#REF!="N",B28,0)</f>
        <v>#REF!</v>
      </c>
      <c r="D28" s="86" t="e">
        <f>IF(#REF!="Y",B28,0)</f>
        <v>#REF!</v>
      </c>
      <c r="E28" s="56"/>
    </row>
    <row r="29" spans="1:5" ht="27" customHeight="1" thickBot="1" x14ac:dyDescent="0.25">
      <c r="A29" s="94" t="s">
        <v>85</v>
      </c>
      <c r="B29" s="95">
        <v>0</v>
      </c>
      <c r="C29" s="96" t="e">
        <f>IF(#REF!="N",B29,0)</f>
        <v>#REF!</v>
      </c>
      <c r="D29" s="97" t="e">
        <f>IF(#REF!="Y",B29,0)</f>
        <v>#REF!</v>
      </c>
      <c r="E29" s="56"/>
    </row>
    <row r="30" spans="1:5" ht="27" customHeight="1" thickBot="1" x14ac:dyDescent="0.25">
      <c r="A30" s="92" t="s">
        <v>100</v>
      </c>
      <c r="B30" s="95">
        <v>0</v>
      </c>
      <c r="C30" s="96"/>
      <c r="D30" s="97"/>
      <c r="E30" s="56"/>
    </row>
    <row r="31" spans="1:5" ht="27" customHeight="1" thickBot="1" x14ac:dyDescent="0.25">
      <c r="A31" s="94" t="s">
        <v>115</v>
      </c>
      <c r="B31" s="95">
        <v>0</v>
      </c>
      <c r="C31" s="96" t="e">
        <f>IF(#REF!="N",B31,0)</f>
        <v>#REF!</v>
      </c>
      <c r="D31" s="97" t="e">
        <f>IF(#REF!="Y",B31,0)</f>
        <v>#REF!</v>
      </c>
      <c r="E31" s="56"/>
    </row>
    <row r="32" spans="1:5" ht="27" customHeight="1" thickBot="1" x14ac:dyDescent="0.25">
      <c r="A32" s="94" t="s">
        <v>25</v>
      </c>
      <c r="B32" s="95">
        <v>0</v>
      </c>
      <c r="C32" s="96"/>
      <c r="D32" s="97"/>
      <c r="E32" s="56"/>
    </row>
    <row r="33" spans="1:5" ht="27" customHeight="1" thickBot="1" x14ac:dyDescent="0.25">
      <c r="A33" s="94" t="s">
        <v>98</v>
      </c>
      <c r="B33" s="95">
        <v>0</v>
      </c>
      <c r="C33" s="96"/>
      <c r="D33" s="97"/>
      <c r="E33" s="56"/>
    </row>
    <row r="34" spans="1:5" ht="27" customHeight="1" thickBot="1" x14ac:dyDescent="0.25">
      <c r="A34" s="94" t="s">
        <v>87</v>
      </c>
      <c r="B34" s="95">
        <v>0</v>
      </c>
      <c r="C34" s="96"/>
      <c r="D34" s="97"/>
      <c r="E34" s="56"/>
    </row>
    <row r="35" spans="1:5" ht="27" customHeight="1" thickTop="1" thickBot="1" x14ac:dyDescent="0.25">
      <c r="A35" s="87" t="s">
        <v>101</v>
      </c>
      <c r="B35" s="95">
        <v>0</v>
      </c>
      <c r="C35" s="85" t="e">
        <f>IF(#REF!="N",B35,0)</f>
        <v>#REF!</v>
      </c>
      <c r="D35" s="86" t="e">
        <f>IF(#REF!="Y",B35,0)</f>
        <v>#REF!</v>
      </c>
      <c r="E35" s="56"/>
    </row>
    <row r="36" spans="1:5" ht="27" customHeight="1" thickBot="1" x14ac:dyDescent="0.25">
      <c r="A36" s="99"/>
      <c r="B36" s="100"/>
      <c r="C36" s="96" t="e">
        <f>IF(#REF!="N",B36,0)</f>
        <v>#REF!</v>
      </c>
      <c r="D36" s="97" t="e">
        <f>IF(#REF!="Y",B36,0)</f>
        <v>#REF!</v>
      </c>
      <c r="E36" s="56"/>
    </row>
    <row r="37" spans="1:5" ht="27" customHeight="1" thickBot="1" x14ac:dyDescent="0.25">
      <c r="A37" s="79" t="s">
        <v>10</v>
      </c>
      <c r="B37" s="105">
        <f>SUM(B28:B36)</f>
        <v>0</v>
      </c>
      <c r="C37" s="106" t="e">
        <f>SUM(C28:C35)</f>
        <v>#REF!</v>
      </c>
      <c r="D37" s="107" t="e">
        <f>SUM(D28:D35)</f>
        <v>#REF!</v>
      </c>
      <c r="E37" s="56"/>
    </row>
    <row r="38" spans="1:5" ht="27" customHeight="1" thickTop="1" thickBot="1" x14ac:dyDescent="0.25">
      <c r="A38" s="257" t="s">
        <v>11</v>
      </c>
      <c r="B38" s="258"/>
      <c r="C38" s="258"/>
      <c r="D38" s="259"/>
      <c r="E38" s="56"/>
    </row>
    <row r="39" spans="1:5" ht="27" customHeight="1" thickTop="1" thickBot="1" x14ac:dyDescent="0.25">
      <c r="A39" s="74" t="s">
        <v>95</v>
      </c>
      <c r="B39" s="95">
        <v>0</v>
      </c>
      <c r="C39" s="85" t="e">
        <f>IF(#REF!="N",B39,0)</f>
        <v>#REF!</v>
      </c>
      <c r="D39" s="108" t="e">
        <f>IF(#REF!="Y",B39,0)</f>
        <v>#REF!</v>
      </c>
      <c r="E39" s="56"/>
    </row>
    <row r="40" spans="1:5" ht="27" customHeight="1" thickBot="1" x14ac:dyDescent="0.25">
      <c r="A40" s="109" t="s">
        <v>96</v>
      </c>
      <c r="B40" s="95">
        <v>0</v>
      </c>
      <c r="C40" s="110" t="e">
        <f>IF(#REF!="N",B40,0)</f>
        <v>#REF!</v>
      </c>
      <c r="D40" s="111" t="e">
        <f>IF(#REF!="Y",B40,0)</f>
        <v>#REF!</v>
      </c>
      <c r="E40" s="56"/>
    </row>
    <row r="41" spans="1:5" ht="27" customHeight="1" thickBot="1" x14ac:dyDescent="0.25">
      <c r="A41" s="109" t="s">
        <v>97</v>
      </c>
      <c r="B41" s="95">
        <v>0</v>
      </c>
      <c r="C41" s="110" t="e">
        <f>IF(#REF!="N",B41,0)</f>
        <v>#REF!</v>
      </c>
      <c r="D41" s="111" t="e">
        <f>IF(#REF!="Y",B41,0)</f>
        <v>#REF!</v>
      </c>
      <c r="E41" s="56"/>
    </row>
    <row r="42" spans="1:5" ht="27" customHeight="1" thickBot="1" x14ac:dyDescent="0.25">
      <c r="A42" s="109" t="s">
        <v>132</v>
      </c>
      <c r="B42" s="95">
        <v>0</v>
      </c>
      <c r="C42" s="110" t="e">
        <f>IF(#REF!="N",B42,0)</f>
        <v>#REF!</v>
      </c>
      <c r="D42" s="111" t="e">
        <f>IF(#REF!="Y",B42,0)</f>
        <v>#REF!</v>
      </c>
      <c r="E42" s="56"/>
    </row>
    <row r="43" spans="1:5" ht="27" customHeight="1" thickBot="1" x14ac:dyDescent="0.25">
      <c r="A43" s="109" t="s">
        <v>14</v>
      </c>
      <c r="B43" s="95">
        <v>0</v>
      </c>
      <c r="C43" s="110" t="e">
        <f>IF(#REF!="N",B43,0)</f>
        <v>#REF!</v>
      </c>
      <c r="D43" s="111" t="e">
        <f>IF(#REF!="Y",B43,0)</f>
        <v>#REF!</v>
      </c>
      <c r="E43" s="56"/>
    </row>
    <row r="44" spans="1:5" ht="27" customHeight="1" thickBot="1" x14ac:dyDescent="0.25">
      <c r="A44" s="109" t="s">
        <v>117</v>
      </c>
      <c r="B44" s="95">
        <v>0</v>
      </c>
      <c r="C44" s="110"/>
      <c r="D44" s="111"/>
      <c r="E44" s="56"/>
    </row>
    <row r="45" spans="1:5" ht="27" customHeight="1" thickBot="1" x14ac:dyDescent="0.25">
      <c r="A45" s="112"/>
      <c r="B45" s="100"/>
      <c r="C45" s="110" t="e">
        <f>IF(#REF!="N",B45,0)</f>
        <v>#REF!</v>
      </c>
      <c r="D45" s="111" t="e">
        <f>IF(#REF!="Y",B45,0)</f>
        <v>#REF!</v>
      </c>
      <c r="E45" s="56"/>
    </row>
    <row r="46" spans="1:5" ht="27" customHeight="1" thickBot="1" x14ac:dyDescent="0.25">
      <c r="A46" s="101" t="s">
        <v>15</v>
      </c>
      <c r="B46" s="80">
        <f>SUM(B39:B45)</f>
        <v>0</v>
      </c>
      <c r="C46" s="106" t="e">
        <f>SUM(C39:C45)</f>
        <v>#REF!</v>
      </c>
      <c r="D46" s="107" t="e">
        <f>SUM(D39:D45)</f>
        <v>#REF!</v>
      </c>
      <c r="E46" s="56"/>
    </row>
    <row r="47" spans="1:5" ht="27" customHeight="1" thickTop="1" thickBot="1" x14ac:dyDescent="0.25">
      <c r="A47" s="70" t="s">
        <v>0</v>
      </c>
      <c r="B47" s="71" t="s">
        <v>1</v>
      </c>
      <c r="C47" s="71" t="s">
        <v>2</v>
      </c>
      <c r="D47" s="104" t="s">
        <v>3</v>
      </c>
      <c r="E47" s="56"/>
    </row>
    <row r="48" spans="1:5" ht="13.5" customHeight="1" thickTop="1" thickBot="1" x14ac:dyDescent="0.25">
      <c r="A48" s="257" t="s">
        <v>16</v>
      </c>
      <c r="B48" s="258"/>
      <c r="C48" s="258"/>
      <c r="D48" s="259"/>
      <c r="E48" s="56"/>
    </row>
    <row r="49" spans="1:5" ht="27" customHeight="1" thickTop="1" thickBot="1" x14ac:dyDescent="0.25">
      <c r="A49" s="109" t="s">
        <v>99</v>
      </c>
      <c r="B49" s="95">
        <v>0</v>
      </c>
      <c r="C49" s="113" t="s">
        <v>94</v>
      </c>
      <c r="D49" s="113" t="s">
        <v>94</v>
      </c>
      <c r="E49" s="56"/>
    </row>
    <row r="50" spans="1:5" ht="27" customHeight="1" thickTop="1" thickBot="1" x14ac:dyDescent="0.25">
      <c r="A50" s="109" t="s">
        <v>97</v>
      </c>
      <c r="B50" s="95">
        <v>0</v>
      </c>
      <c r="C50" s="113" t="s">
        <v>94</v>
      </c>
      <c r="D50" s="113" t="s">
        <v>94</v>
      </c>
      <c r="E50" s="56"/>
    </row>
    <row r="51" spans="1:5" ht="27" customHeight="1" thickTop="1" thickBot="1" x14ac:dyDescent="0.25">
      <c r="A51" s="109" t="s">
        <v>98</v>
      </c>
      <c r="B51" s="95">
        <v>0</v>
      </c>
      <c r="C51" s="113" t="s">
        <v>94</v>
      </c>
      <c r="D51" s="113" t="s">
        <v>94</v>
      </c>
      <c r="E51" s="56"/>
    </row>
    <row r="52" spans="1:5" ht="27" customHeight="1" thickTop="1" thickBot="1" x14ac:dyDescent="0.25">
      <c r="A52" s="109" t="s">
        <v>133</v>
      </c>
      <c r="B52" s="95">
        <v>0</v>
      </c>
      <c r="C52" s="113"/>
      <c r="D52" s="113"/>
      <c r="E52" s="56"/>
    </row>
    <row r="53" spans="1:5" ht="27" customHeight="1" thickTop="1" thickBot="1" x14ac:dyDescent="0.25">
      <c r="A53" s="112"/>
      <c r="B53" s="100"/>
      <c r="C53" s="113" t="s">
        <v>94</v>
      </c>
      <c r="D53" s="113" t="s">
        <v>94</v>
      </c>
      <c r="E53" s="56"/>
    </row>
    <row r="54" spans="1:5" ht="27" customHeight="1" thickBot="1" x14ac:dyDescent="0.25">
      <c r="A54" s="101" t="s">
        <v>17</v>
      </c>
      <c r="B54" s="80">
        <f>SUM(B49:B53)</f>
        <v>0</v>
      </c>
      <c r="C54" s="106">
        <f>SUM(C49:C53)</f>
        <v>0</v>
      </c>
      <c r="D54" s="107">
        <f>SUM(D49:D53)</f>
        <v>0</v>
      </c>
      <c r="E54" s="56"/>
    </row>
    <row r="55" spans="1:5" ht="27" customHeight="1" thickTop="1" thickBot="1" x14ac:dyDescent="0.25">
      <c r="A55" s="70" t="s">
        <v>0</v>
      </c>
      <c r="B55" s="71" t="s">
        <v>1</v>
      </c>
      <c r="C55" s="71" t="s">
        <v>2</v>
      </c>
      <c r="D55" s="104" t="s">
        <v>3</v>
      </c>
      <c r="E55" s="56"/>
    </row>
    <row r="56" spans="1:5" ht="13.5" customHeight="1" thickTop="1" thickBot="1" x14ac:dyDescent="0.25">
      <c r="A56" s="257" t="s">
        <v>20</v>
      </c>
      <c r="B56" s="258"/>
      <c r="C56" s="258"/>
      <c r="D56" s="259"/>
      <c r="E56" s="56"/>
    </row>
    <row r="57" spans="1:5" ht="27" customHeight="1" thickTop="1" thickBot="1" x14ac:dyDescent="0.25">
      <c r="A57" s="109" t="s">
        <v>86</v>
      </c>
      <c r="B57" s="114"/>
      <c r="C57" s="115" t="e">
        <f>IF(#REF!="N",B57,0)</f>
        <v>#REF!</v>
      </c>
      <c r="D57" s="116" t="e">
        <f>IF(#REF!="Y",B57,0)</f>
        <v>#REF!</v>
      </c>
      <c r="E57" s="1" t="s">
        <v>245</v>
      </c>
    </row>
    <row r="58" spans="1:5" ht="27" customHeight="1" thickBot="1" x14ac:dyDescent="0.25">
      <c r="A58" s="112"/>
      <c r="B58" s="114"/>
      <c r="C58" s="115" t="e">
        <f>IF(#REF!="N",B58,0)</f>
        <v>#REF!</v>
      </c>
      <c r="D58" s="116" t="e">
        <f>IF(#REF!="Y",B58,0)</f>
        <v>#REF!</v>
      </c>
      <c r="E58" s="56"/>
    </row>
    <row r="59" spans="1:5" ht="27" customHeight="1" thickBot="1" x14ac:dyDescent="0.25">
      <c r="A59" s="101" t="s">
        <v>18</v>
      </c>
      <c r="B59" s="80">
        <f>SUM(B57:B58)</f>
        <v>0</v>
      </c>
      <c r="C59" s="117" t="e">
        <f>SUM(C57:C58)</f>
        <v>#REF!</v>
      </c>
      <c r="D59" s="118" t="e">
        <f>SUM(D57:D58)</f>
        <v>#REF!</v>
      </c>
      <c r="E59" s="56"/>
    </row>
    <row r="60" spans="1:5" ht="13.5" customHeight="1" thickTop="1" thickBot="1" x14ac:dyDescent="0.25">
      <c r="A60" s="257" t="s">
        <v>22</v>
      </c>
      <c r="B60" s="258"/>
      <c r="C60" s="258"/>
      <c r="D60" s="259"/>
      <c r="E60" s="56"/>
    </row>
    <row r="61" spans="1:5" ht="27" customHeight="1" thickTop="1" thickBot="1" x14ac:dyDescent="0.25">
      <c r="A61" s="74" t="s">
        <v>88</v>
      </c>
      <c r="B61" s="119"/>
      <c r="C61" s="113" t="s">
        <v>94</v>
      </c>
      <c r="D61" s="113" t="s">
        <v>94</v>
      </c>
      <c r="E61" s="56"/>
    </row>
    <row r="62" spans="1:5" ht="27" customHeight="1" thickTop="1" thickBot="1" x14ac:dyDescent="0.25">
      <c r="A62" s="109" t="s">
        <v>89</v>
      </c>
      <c r="B62" s="114"/>
      <c r="C62" s="113" t="s">
        <v>94</v>
      </c>
      <c r="D62" s="113" t="s">
        <v>94</v>
      </c>
      <c r="E62" s="56"/>
    </row>
    <row r="63" spans="1:5" ht="27" customHeight="1" thickTop="1" thickBot="1" x14ac:dyDescent="0.25">
      <c r="A63" s="109" t="s">
        <v>90</v>
      </c>
      <c r="B63" s="114"/>
      <c r="C63" s="113" t="s">
        <v>94</v>
      </c>
      <c r="D63" s="113" t="s">
        <v>94</v>
      </c>
      <c r="E63" s="56"/>
    </row>
    <row r="64" spans="1:5" ht="27" customHeight="1" thickTop="1" thickBot="1" x14ac:dyDescent="0.25">
      <c r="A64" s="112"/>
      <c r="B64" s="114"/>
      <c r="C64" s="113" t="s">
        <v>94</v>
      </c>
      <c r="D64" s="113" t="s">
        <v>94</v>
      </c>
      <c r="E64" s="56"/>
    </row>
    <row r="65" spans="1:5" ht="27" customHeight="1" thickBot="1" x14ac:dyDescent="0.25">
      <c r="A65" s="101" t="s">
        <v>19</v>
      </c>
      <c r="B65" s="80">
        <f>SUM(B61:B64)</f>
        <v>0</v>
      </c>
      <c r="C65" s="117">
        <f>SUM(C61:C64)</f>
        <v>0</v>
      </c>
      <c r="D65" s="118">
        <f>SUM(D61:D64)</f>
        <v>0</v>
      </c>
      <c r="E65" s="56"/>
    </row>
    <row r="66" spans="1:5" ht="13.5" customHeight="1" thickTop="1" thickBot="1" x14ac:dyDescent="0.25">
      <c r="A66" s="257" t="s">
        <v>92</v>
      </c>
      <c r="B66" s="258"/>
      <c r="C66" s="258"/>
      <c r="D66" s="259"/>
      <c r="E66" s="56"/>
    </row>
    <row r="67" spans="1:5" ht="27" customHeight="1" thickTop="1" thickBot="1" x14ac:dyDescent="0.25">
      <c r="A67" s="120"/>
      <c r="B67" s="119"/>
      <c r="C67" s="121" t="e">
        <f>IF(#REF!="N",B67,0)</f>
        <v>#REF!</v>
      </c>
      <c r="D67" s="122" t="e">
        <f>IF(#REF!="Y",B67,0)</f>
        <v>#REF!</v>
      </c>
      <c r="E67" s="56"/>
    </row>
    <row r="68" spans="1:5" ht="27" customHeight="1" thickBot="1" x14ac:dyDescent="0.25">
      <c r="A68" s="112"/>
      <c r="B68" s="114"/>
      <c r="C68" s="115" t="e">
        <f>IF(#REF!="N",B68,0)</f>
        <v>#REF!</v>
      </c>
      <c r="D68" s="116" t="e">
        <f>IF(#REF!="Y",B68,0)</f>
        <v>#REF!</v>
      </c>
      <c r="E68" s="56"/>
    </row>
    <row r="69" spans="1:5" ht="27" customHeight="1" thickBot="1" x14ac:dyDescent="0.25">
      <c r="A69" s="112"/>
      <c r="B69" s="114"/>
      <c r="C69" s="115" t="e">
        <f>IF(#REF!="N",B69,0)</f>
        <v>#REF!</v>
      </c>
      <c r="D69" s="116" t="e">
        <f>IF(#REF!="Y",B69,0)</f>
        <v>#REF!</v>
      </c>
      <c r="E69" s="56"/>
    </row>
    <row r="70" spans="1:5" ht="27" customHeight="1" thickBot="1" x14ac:dyDescent="0.25">
      <c r="A70" s="101" t="s">
        <v>21</v>
      </c>
      <c r="B70" s="80">
        <f>SUM(B67:B69)</f>
        <v>0</v>
      </c>
      <c r="C70" s="117" t="e">
        <f>SUM(C67:C69)</f>
        <v>#REF!</v>
      </c>
      <c r="D70" s="118" t="e">
        <f>SUM(D67:D69)</f>
        <v>#REF!</v>
      </c>
      <c r="E70" s="56"/>
    </row>
    <row r="71" spans="1:5" ht="13.5" customHeight="1" thickTop="1" thickBot="1" x14ac:dyDescent="0.25">
      <c r="A71" s="257" t="s">
        <v>93</v>
      </c>
      <c r="B71" s="258"/>
      <c r="C71" s="258"/>
      <c r="D71" s="259"/>
      <c r="E71" s="56"/>
    </row>
    <row r="72" spans="1:5" ht="27" customHeight="1" thickTop="1" thickBot="1" x14ac:dyDescent="0.25">
      <c r="A72" s="123" t="s">
        <v>102</v>
      </c>
      <c r="B72" s="124">
        <f>SUM(B11+B16+B25+B37+B46+B54+B59+B65+B70)</f>
        <v>0</v>
      </c>
      <c r="C72" s="124" t="e">
        <f>SUM(C11+#REF!+C25+C34+C46+C54+#REF!+#REF!+C59+C65+C70)</f>
        <v>#REF!</v>
      </c>
      <c r="D72" s="125" t="e">
        <f>SUM(D11+#REF!+D25+D34+D46+D54+#REF!+#REF!+D59+D65+D70)</f>
        <v>#REF!</v>
      </c>
      <c r="E72" s="56"/>
    </row>
    <row r="73" spans="1:5" ht="13.5" customHeight="1" thickTop="1" x14ac:dyDescent="0.2">
      <c r="A73" s="30"/>
    </row>
    <row r="74" spans="1:5" ht="13.5" customHeight="1" x14ac:dyDescent="0.2">
      <c r="A74" s="30"/>
    </row>
    <row r="75" spans="1:5" ht="13.5" customHeight="1" x14ac:dyDescent="0.2"/>
    <row r="76" spans="1:5" ht="13.5" customHeight="1" x14ac:dyDescent="0.2"/>
    <row r="77" spans="1:5" ht="13.5" customHeight="1" x14ac:dyDescent="0.2"/>
    <row r="78" spans="1:5" ht="13.5" customHeight="1" x14ac:dyDescent="0.2"/>
    <row r="79" spans="1:5" ht="13.5" customHeight="1" x14ac:dyDescent="0.2"/>
    <row r="80" spans="1:5"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sheetData>
  <mergeCells count="13">
    <mergeCell ref="A60:D60"/>
    <mergeCell ref="A66:D66"/>
    <mergeCell ref="A71:D71"/>
    <mergeCell ref="A8:D8"/>
    <mergeCell ref="A48:D48"/>
    <mergeCell ref="A56:D56"/>
    <mergeCell ref="A12:D12"/>
    <mergeCell ref="A1:D1"/>
    <mergeCell ref="A17:D17"/>
    <mergeCell ref="A27:D27"/>
    <mergeCell ref="A38:D38"/>
    <mergeCell ref="A3:B3"/>
    <mergeCell ref="A4:B4"/>
  </mergeCells>
  <pageMargins left="0.7" right="0.7" top="0.75" bottom="0.75" header="0.3" footer="0.3"/>
  <pageSetup scale="69" orientation="portrait" r:id="rId1"/>
  <rowBreaks count="2" manualBreakCount="2">
    <brk id="37" max="5" man="1"/>
    <brk id="72" max="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43DBB-06E8-4F77-9B38-C85345FBEF89}">
  <dimension ref="A1:E43"/>
  <sheetViews>
    <sheetView view="pageBreakPreview" zoomScale="60" zoomScaleNormal="100" workbookViewId="0">
      <selection activeCell="A12" sqref="A12"/>
    </sheetView>
  </sheetViews>
  <sheetFormatPr defaultRowHeight="12.75" x14ac:dyDescent="0.2"/>
  <cols>
    <col min="1" max="1" width="63" customWidth="1"/>
    <col min="2" max="2" width="14.7109375" style="60" customWidth="1"/>
    <col min="5" max="5" width="10.28515625" customWidth="1"/>
  </cols>
  <sheetData>
    <row r="1" spans="1:2" ht="15.75" x14ac:dyDescent="0.25">
      <c r="A1" s="252" t="s">
        <v>244</v>
      </c>
      <c r="B1" s="252"/>
    </row>
    <row r="2" spans="1:2" ht="15.75" x14ac:dyDescent="0.25">
      <c r="A2" s="69"/>
      <c r="B2" s="69"/>
    </row>
    <row r="3" spans="1:2" ht="15" x14ac:dyDescent="0.2">
      <c r="A3" s="265" t="s">
        <v>23</v>
      </c>
      <c r="B3" s="265"/>
    </row>
    <row r="4" spans="1:2" ht="16.5" thickBot="1" x14ac:dyDescent="0.3">
      <c r="A4" s="28"/>
    </row>
    <row r="5" spans="1:2" ht="15.75" x14ac:dyDescent="0.25">
      <c r="A5" s="18" t="s">
        <v>155</v>
      </c>
      <c r="B5" s="219"/>
    </row>
    <row r="6" spans="1:2" ht="15.75" x14ac:dyDescent="0.25">
      <c r="A6" s="20" t="s">
        <v>134</v>
      </c>
      <c r="B6" s="220"/>
    </row>
    <row r="7" spans="1:2" ht="15" x14ac:dyDescent="0.2">
      <c r="A7" s="19" t="s">
        <v>135</v>
      </c>
      <c r="B7" s="221">
        <f>'Development Budget'!B11</f>
        <v>0</v>
      </c>
    </row>
    <row r="8" spans="1:2" ht="15" x14ac:dyDescent="0.2">
      <c r="A8" s="19" t="s">
        <v>151</v>
      </c>
      <c r="B8" s="221">
        <f>'Development Budget'!B16</f>
        <v>0</v>
      </c>
    </row>
    <row r="9" spans="1:2" ht="15" x14ac:dyDescent="0.2">
      <c r="A9" s="19" t="s">
        <v>152</v>
      </c>
      <c r="B9" s="221">
        <f>'Development Budget'!B25</f>
        <v>0</v>
      </c>
    </row>
    <row r="10" spans="1:2" ht="15" x14ac:dyDescent="0.2">
      <c r="A10" s="19" t="s">
        <v>136</v>
      </c>
      <c r="B10" s="221">
        <f>'Development Budget'!B37</f>
        <v>0</v>
      </c>
    </row>
    <row r="11" spans="1:2" ht="15" x14ac:dyDescent="0.2">
      <c r="A11" s="19" t="s">
        <v>137</v>
      </c>
      <c r="B11" s="221">
        <f>'Development Budget'!B46</f>
        <v>0</v>
      </c>
    </row>
    <row r="12" spans="1:2" ht="15" x14ac:dyDescent="0.2">
      <c r="A12" s="19" t="s">
        <v>294</v>
      </c>
      <c r="B12" s="221">
        <f>'Development Budget'!B54</f>
        <v>0</v>
      </c>
    </row>
    <row r="13" spans="1:2" s="1" customFormat="1" ht="15" x14ac:dyDescent="0.2">
      <c r="A13" s="19" t="s">
        <v>138</v>
      </c>
      <c r="B13" s="221">
        <f>'Development Budget'!B59</f>
        <v>0</v>
      </c>
    </row>
    <row r="14" spans="1:2" ht="15" x14ac:dyDescent="0.2">
      <c r="A14" s="19" t="s">
        <v>139</v>
      </c>
      <c r="B14" s="221">
        <f>'Development Budget'!B65</f>
        <v>0</v>
      </c>
    </row>
    <row r="15" spans="1:2" ht="15" x14ac:dyDescent="0.2">
      <c r="A15" s="19" t="s">
        <v>140</v>
      </c>
      <c r="B15" s="221">
        <f>'Development Budget'!B70</f>
        <v>0</v>
      </c>
    </row>
    <row r="16" spans="1:2" ht="15" x14ac:dyDescent="0.2">
      <c r="A16" s="19"/>
      <c r="B16" s="221"/>
    </row>
    <row r="17" spans="1:5" ht="16.5" thickBot="1" x14ac:dyDescent="0.3">
      <c r="A17" s="21" t="s">
        <v>262</v>
      </c>
      <c r="B17" s="222">
        <f>SUM(B7:B15)</f>
        <v>0</v>
      </c>
    </row>
    <row r="18" spans="1:5" ht="16.5" thickBot="1" x14ac:dyDescent="0.3">
      <c r="A18" s="20"/>
      <c r="B18" s="63"/>
    </row>
    <row r="19" spans="1:5" ht="15.75" x14ac:dyDescent="0.25">
      <c r="A19" s="18" t="s">
        <v>154</v>
      </c>
      <c r="B19" s="219"/>
    </row>
    <row r="20" spans="1:5" ht="15.75" x14ac:dyDescent="0.25">
      <c r="A20" s="20" t="s">
        <v>141</v>
      </c>
      <c r="B20" s="220"/>
    </row>
    <row r="21" spans="1:5" ht="15" x14ac:dyDescent="0.2">
      <c r="A21" s="19" t="s">
        <v>156</v>
      </c>
      <c r="B21" s="223">
        <v>0</v>
      </c>
    </row>
    <row r="22" spans="1:5" ht="15" x14ac:dyDescent="0.2">
      <c r="A22" s="19" t="s">
        <v>143</v>
      </c>
      <c r="B22" s="221">
        <f>B41</f>
        <v>0</v>
      </c>
    </row>
    <row r="23" spans="1:5" ht="15" x14ac:dyDescent="0.2">
      <c r="A23" s="224" t="s">
        <v>144</v>
      </c>
      <c r="B23" s="223">
        <v>0</v>
      </c>
    </row>
    <row r="24" spans="1:5" s="1" customFormat="1" ht="15" x14ac:dyDescent="0.2">
      <c r="A24" s="224" t="s">
        <v>145</v>
      </c>
      <c r="B24" s="223">
        <v>0</v>
      </c>
    </row>
    <row r="25" spans="1:5" ht="15" x14ac:dyDescent="0.2">
      <c r="A25" s="224" t="s">
        <v>146</v>
      </c>
      <c r="B25" s="223">
        <v>0</v>
      </c>
      <c r="E25" s="56"/>
    </row>
    <row r="26" spans="1:5" ht="15" x14ac:dyDescent="0.2">
      <c r="A26" s="19"/>
      <c r="B26" s="220"/>
    </row>
    <row r="27" spans="1:5" ht="16.5" thickBot="1" x14ac:dyDescent="0.3">
      <c r="A27" s="21" t="s">
        <v>147</v>
      </c>
      <c r="B27" s="222">
        <f>SUM(B21:B26)</f>
        <v>0</v>
      </c>
    </row>
    <row r="28" spans="1:5" ht="16.5" thickBot="1" x14ac:dyDescent="0.3">
      <c r="A28" s="20"/>
      <c r="B28" s="63"/>
      <c r="E28" s="60"/>
    </row>
    <row r="29" spans="1:5" ht="16.5" thickBot="1" x14ac:dyDescent="0.3">
      <c r="A29" s="59" t="s">
        <v>157</v>
      </c>
      <c r="B29" s="227">
        <f>B27-B17</f>
        <v>0</v>
      </c>
      <c r="E29" s="60"/>
    </row>
    <row r="30" spans="1:5" s="1" customFormat="1" ht="16.5" thickBot="1" x14ac:dyDescent="0.3">
      <c r="A30" s="20"/>
      <c r="B30" s="63"/>
    </row>
    <row r="31" spans="1:5" ht="15.75" x14ac:dyDescent="0.25">
      <c r="A31" s="18" t="s">
        <v>148</v>
      </c>
      <c r="B31" s="225"/>
    </row>
    <row r="32" spans="1:5" ht="15" x14ac:dyDescent="0.2">
      <c r="A32" s="19" t="s">
        <v>142</v>
      </c>
      <c r="B32" s="223">
        <v>0</v>
      </c>
    </row>
    <row r="33" spans="1:5" ht="15" x14ac:dyDescent="0.2">
      <c r="A33" s="19" t="s">
        <v>149</v>
      </c>
      <c r="B33" s="223">
        <v>0</v>
      </c>
    </row>
    <row r="34" spans="1:5" ht="15" x14ac:dyDescent="0.2">
      <c r="A34" s="224" t="s">
        <v>145</v>
      </c>
      <c r="B34" s="223">
        <v>0</v>
      </c>
    </row>
    <row r="35" spans="1:5" ht="15" x14ac:dyDescent="0.2">
      <c r="A35" s="224" t="s">
        <v>146</v>
      </c>
      <c r="B35" s="223">
        <v>0</v>
      </c>
    </row>
    <row r="36" spans="1:5" ht="15" x14ac:dyDescent="0.2">
      <c r="A36" s="226"/>
      <c r="B36" s="221"/>
    </row>
    <row r="37" spans="1:5" s="7" customFormat="1" ht="16.5" thickBot="1" x14ac:dyDescent="0.3">
      <c r="A37" s="21" t="s">
        <v>150</v>
      </c>
      <c r="B37" s="222">
        <f>SUM(B32:B36)</f>
        <v>0</v>
      </c>
    </row>
    <row r="38" spans="1:5" s="7" customFormat="1" ht="16.5" thickBot="1" x14ac:dyDescent="0.3">
      <c r="A38" s="28"/>
      <c r="B38" s="63"/>
      <c r="E38" s="60"/>
    </row>
    <row r="39" spans="1:5" s="7" customFormat="1" ht="16.5" thickBot="1" x14ac:dyDescent="0.3">
      <c r="A39" s="59" t="s">
        <v>158</v>
      </c>
      <c r="B39" s="227">
        <f>B37-B27</f>
        <v>0</v>
      </c>
      <c r="E39" s="60"/>
    </row>
    <row r="40" spans="1:5" s="60" customFormat="1" ht="15.75" thickBot="1" x14ac:dyDescent="0.25">
      <c r="A40" s="1"/>
      <c r="B40" s="62"/>
      <c r="C40"/>
      <c r="D40"/>
      <c r="E40"/>
    </row>
    <row r="41" spans="1:5" ht="16.5" thickBot="1" x14ac:dyDescent="0.3">
      <c r="A41" s="59" t="s">
        <v>153</v>
      </c>
      <c r="B41" s="228">
        <f>MIN(B17*0.85,3000000)</f>
        <v>0</v>
      </c>
    </row>
    <row r="42" spans="1:5" ht="15" x14ac:dyDescent="0.2">
      <c r="B42" s="62"/>
    </row>
    <row r="43" spans="1:5" ht="15.75" x14ac:dyDescent="0.25">
      <c r="A43" s="20" t="s">
        <v>241</v>
      </c>
      <c r="B43" s="63">
        <v>3000000</v>
      </c>
    </row>
  </sheetData>
  <mergeCells count="2">
    <mergeCell ref="A1:B1"/>
    <mergeCell ref="A3:B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24EA-48B1-45F1-B024-B68425111428}">
  <sheetPr codeName="Sheet2">
    <pageSetUpPr fitToPage="1"/>
  </sheetPr>
  <dimension ref="A1:T83"/>
  <sheetViews>
    <sheetView view="pageBreakPreview" zoomScale="60" zoomScaleNormal="100" workbookViewId="0">
      <selection activeCell="Q12" sqref="Q12"/>
    </sheetView>
  </sheetViews>
  <sheetFormatPr defaultRowHeight="12.75" x14ac:dyDescent="0.2"/>
  <cols>
    <col min="1" max="1" width="10.7109375" style="64" customWidth="1"/>
    <col min="2" max="2" width="1.7109375" style="64" customWidth="1"/>
    <col min="3" max="3" width="10.7109375" style="64" customWidth="1"/>
    <col min="4" max="4" width="1.7109375" style="64" customWidth="1"/>
    <col min="5" max="5" width="10.7109375" style="64" customWidth="1"/>
    <col min="6" max="6" width="1.7109375" style="64" customWidth="1"/>
    <col min="7" max="7" width="10.7109375" style="64" customWidth="1"/>
    <col min="8" max="8" width="1.7109375" style="64" customWidth="1"/>
    <col min="9" max="9" width="10.7109375" style="64" customWidth="1"/>
    <col min="10" max="10" width="1.7109375" style="64" customWidth="1"/>
    <col min="11" max="11" width="10.7109375" style="64" customWidth="1"/>
    <col min="12" max="12" width="1.7109375" style="64" customWidth="1"/>
    <col min="13" max="13" width="10.7109375" style="64" customWidth="1"/>
    <col min="14" max="14" width="1.7109375" style="64" customWidth="1"/>
    <col min="15" max="19" width="9.140625" style="64"/>
    <col min="20" max="20" width="13" style="64" customWidth="1"/>
    <col min="21" max="16384" width="9.140625" style="64"/>
  </cols>
  <sheetData>
    <row r="1" spans="1:20" ht="15.75" x14ac:dyDescent="0.25">
      <c r="A1" s="266" t="s">
        <v>243</v>
      </c>
      <c r="B1" s="266"/>
      <c r="C1" s="266"/>
      <c r="D1" s="266"/>
      <c r="E1" s="266"/>
      <c r="F1" s="266"/>
      <c r="G1" s="266"/>
      <c r="H1" s="266"/>
      <c r="I1" s="266"/>
      <c r="J1" s="266"/>
      <c r="K1" s="266"/>
      <c r="L1" s="266"/>
      <c r="M1" s="266"/>
      <c r="N1" s="266"/>
    </row>
    <row r="2" spans="1:20" ht="15.75" x14ac:dyDescent="0.25">
      <c r="A2" s="135"/>
      <c r="B2" s="135"/>
      <c r="C2" s="135"/>
      <c r="D2" s="135"/>
      <c r="E2" s="135"/>
      <c r="F2" s="135"/>
      <c r="G2" s="135"/>
      <c r="H2" s="135"/>
      <c r="I2" s="135"/>
      <c r="J2" s="135"/>
      <c r="K2" s="135"/>
      <c r="L2" s="135"/>
      <c r="M2" s="135"/>
      <c r="N2" s="135"/>
    </row>
    <row r="3" spans="1:20" ht="15.75" x14ac:dyDescent="0.25">
      <c r="A3" s="269" t="s">
        <v>163</v>
      </c>
      <c r="B3" s="270"/>
      <c r="C3" s="270"/>
      <c r="D3" s="270"/>
      <c r="E3" s="270"/>
      <c r="F3" s="135"/>
      <c r="G3" s="137"/>
      <c r="H3" s="135"/>
      <c r="I3" s="135"/>
      <c r="J3" s="135"/>
      <c r="K3" s="135"/>
      <c r="L3" s="135"/>
      <c r="M3" s="135"/>
      <c r="N3" s="135"/>
    </row>
    <row r="4" spans="1:20" x14ac:dyDescent="0.2">
      <c r="A4" s="267"/>
      <c r="B4" s="267"/>
      <c r="C4" s="267"/>
      <c r="D4" s="267"/>
      <c r="E4" s="267"/>
      <c r="F4" s="136"/>
      <c r="G4" s="136"/>
      <c r="H4" s="136"/>
      <c r="I4" s="136"/>
      <c r="J4" s="136"/>
      <c r="K4" s="136"/>
      <c r="L4" s="136"/>
      <c r="M4" s="136"/>
      <c r="N4" s="136"/>
    </row>
    <row r="5" spans="1:20" ht="39.75" customHeight="1" x14ac:dyDescent="0.2">
      <c r="A5" s="138" t="s">
        <v>75</v>
      </c>
      <c r="B5" s="139"/>
      <c r="C5" s="138" t="s">
        <v>119</v>
      </c>
      <c r="D5" s="139"/>
      <c r="E5" s="138" t="s">
        <v>76</v>
      </c>
      <c r="F5" s="139"/>
      <c r="G5" s="138" t="s">
        <v>159</v>
      </c>
      <c r="H5" s="139"/>
      <c r="I5" s="138" t="s">
        <v>160</v>
      </c>
      <c r="J5" s="139"/>
      <c r="K5" s="138" t="s">
        <v>77</v>
      </c>
      <c r="L5" s="139"/>
      <c r="M5" s="138" t="s">
        <v>161</v>
      </c>
      <c r="N5" s="139"/>
      <c r="T5" s="66"/>
    </row>
    <row r="6" spans="1:20" ht="15" x14ac:dyDescent="0.2">
      <c r="A6" s="140"/>
      <c r="B6" s="136"/>
      <c r="C6" s="140"/>
      <c r="D6" s="136"/>
      <c r="E6" s="140"/>
      <c r="F6" s="136"/>
      <c r="G6" s="141"/>
      <c r="H6" s="136"/>
      <c r="I6" s="142">
        <f t="shared" ref="I6:I18" si="0">G6*E6</f>
        <v>0</v>
      </c>
      <c r="J6" s="136"/>
      <c r="K6" s="140"/>
      <c r="L6" s="136"/>
      <c r="M6" s="142">
        <f>K6*E6</f>
        <v>0</v>
      </c>
      <c r="N6" s="136"/>
      <c r="T6" s="67" t="s">
        <v>164</v>
      </c>
    </row>
    <row r="7" spans="1:20" ht="15" x14ac:dyDescent="0.2">
      <c r="A7" s="140"/>
      <c r="B7" s="136"/>
      <c r="C7" s="140"/>
      <c r="D7" s="136"/>
      <c r="E7" s="140"/>
      <c r="F7" s="136"/>
      <c r="G7" s="141"/>
      <c r="H7" s="136"/>
      <c r="I7" s="142">
        <f t="shared" si="0"/>
        <v>0</v>
      </c>
      <c r="J7" s="136"/>
      <c r="K7" s="140"/>
      <c r="L7" s="136"/>
      <c r="M7" s="142">
        <f t="shared" ref="M7:M18" si="1">K7*E7</f>
        <v>0</v>
      </c>
      <c r="N7" s="136"/>
      <c r="T7" s="67" t="s">
        <v>165</v>
      </c>
    </row>
    <row r="8" spans="1:20" ht="15" x14ac:dyDescent="0.2">
      <c r="A8" s="140"/>
      <c r="B8" s="136"/>
      <c r="C8" s="140"/>
      <c r="D8" s="136"/>
      <c r="E8" s="143"/>
      <c r="F8" s="136"/>
      <c r="G8" s="141"/>
      <c r="H8" s="136"/>
      <c r="I8" s="142">
        <f t="shared" si="0"/>
        <v>0</v>
      </c>
      <c r="J8" s="136"/>
      <c r="K8" s="140"/>
      <c r="L8" s="136"/>
      <c r="M8" s="142">
        <f t="shared" si="1"/>
        <v>0</v>
      </c>
      <c r="N8" s="136"/>
      <c r="T8" s="67" t="s">
        <v>166</v>
      </c>
    </row>
    <row r="9" spans="1:20" ht="15" x14ac:dyDescent="0.2">
      <c r="A9" s="140"/>
      <c r="B9" s="136"/>
      <c r="C9" s="140"/>
      <c r="D9" s="136"/>
      <c r="E9" s="140"/>
      <c r="F9" s="136"/>
      <c r="G9" s="141"/>
      <c r="H9" s="136"/>
      <c r="I9" s="142">
        <f t="shared" si="0"/>
        <v>0</v>
      </c>
      <c r="J9" s="136"/>
      <c r="K9" s="140"/>
      <c r="L9" s="136"/>
      <c r="M9" s="142">
        <f t="shared" si="1"/>
        <v>0</v>
      </c>
      <c r="N9" s="136"/>
      <c r="T9" s="67" t="s">
        <v>167</v>
      </c>
    </row>
    <row r="10" spans="1:20" ht="15" x14ac:dyDescent="0.2">
      <c r="A10" s="140"/>
      <c r="B10" s="136"/>
      <c r="C10" s="140"/>
      <c r="D10" s="136"/>
      <c r="E10" s="140"/>
      <c r="F10" s="136"/>
      <c r="G10" s="141"/>
      <c r="H10" s="136"/>
      <c r="I10" s="142">
        <f t="shared" si="0"/>
        <v>0</v>
      </c>
      <c r="J10" s="136"/>
      <c r="K10" s="140"/>
      <c r="L10" s="136"/>
      <c r="M10" s="142">
        <f t="shared" si="1"/>
        <v>0</v>
      </c>
      <c r="N10" s="136"/>
      <c r="T10" s="67" t="s">
        <v>168</v>
      </c>
    </row>
    <row r="11" spans="1:20" ht="15" x14ac:dyDescent="0.2">
      <c r="A11" s="140"/>
      <c r="B11" s="136"/>
      <c r="C11" s="140"/>
      <c r="D11" s="136"/>
      <c r="E11" s="140"/>
      <c r="F11" s="136"/>
      <c r="G11" s="141"/>
      <c r="H11" s="136"/>
      <c r="I11" s="142">
        <f t="shared" si="0"/>
        <v>0</v>
      </c>
      <c r="J11" s="136"/>
      <c r="K11" s="140"/>
      <c r="L11" s="136"/>
      <c r="M11" s="142">
        <f t="shared" si="1"/>
        <v>0</v>
      </c>
      <c r="N11" s="136"/>
      <c r="T11" s="67" t="s">
        <v>169</v>
      </c>
    </row>
    <row r="12" spans="1:20" ht="15" x14ac:dyDescent="0.2">
      <c r="A12" s="140"/>
      <c r="B12" s="136"/>
      <c r="C12" s="140"/>
      <c r="D12" s="136"/>
      <c r="E12" s="140"/>
      <c r="F12" s="136"/>
      <c r="G12" s="141"/>
      <c r="H12" s="136"/>
      <c r="I12" s="142">
        <f t="shared" si="0"/>
        <v>0</v>
      </c>
      <c r="J12" s="136"/>
      <c r="K12" s="140"/>
      <c r="L12" s="136"/>
      <c r="M12" s="142">
        <f t="shared" si="1"/>
        <v>0</v>
      </c>
      <c r="N12" s="136"/>
      <c r="T12" s="67" t="s">
        <v>170</v>
      </c>
    </row>
    <row r="13" spans="1:20" ht="15" x14ac:dyDescent="0.2">
      <c r="A13" s="140"/>
      <c r="B13" s="136"/>
      <c r="C13" s="140"/>
      <c r="D13" s="136"/>
      <c r="E13" s="140"/>
      <c r="F13" s="136"/>
      <c r="G13" s="141"/>
      <c r="H13" s="136"/>
      <c r="I13" s="142">
        <f t="shared" si="0"/>
        <v>0</v>
      </c>
      <c r="J13" s="136"/>
      <c r="K13" s="140"/>
      <c r="L13" s="136"/>
      <c r="M13" s="142">
        <f t="shared" si="1"/>
        <v>0</v>
      </c>
      <c r="N13" s="136"/>
      <c r="T13" s="67" t="s">
        <v>171</v>
      </c>
    </row>
    <row r="14" spans="1:20" ht="15" x14ac:dyDescent="0.2">
      <c r="A14" s="140"/>
      <c r="B14" s="136"/>
      <c r="C14" s="140"/>
      <c r="D14" s="136"/>
      <c r="E14" s="140"/>
      <c r="F14" s="136"/>
      <c r="G14" s="141"/>
      <c r="H14" s="136"/>
      <c r="I14" s="142">
        <f t="shared" si="0"/>
        <v>0</v>
      </c>
      <c r="J14" s="136"/>
      <c r="K14" s="140"/>
      <c r="L14" s="136"/>
      <c r="M14" s="142">
        <f t="shared" si="1"/>
        <v>0</v>
      </c>
      <c r="N14" s="136"/>
      <c r="T14" s="67" t="s">
        <v>172</v>
      </c>
    </row>
    <row r="15" spans="1:20" ht="15" x14ac:dyDescent="0.2">
      <c r="A15" s="140"/>
      <c r="B15" s="136"/>
      <c r="C15" s="140"/>
      <c r="D15" s="136"/>
      <c r="E15" s="140"/>
      <c r="F15" s="136"/>
      <c r="G15" s="141"/>
      <c r="H15" s="136"/>
      <c r="I15" s="142">
        <f t="shared" si="0"/>
        <v>0</v>
      </c>
      <c r="J15" s="136"/>
      <c r="K15" s="140"/>
      <c r="L15" s="136"/>
      <c r="M15" s="142">
        <f t="shared" si="1"/>
        <v>0</v>
      </c>
      <c r="N15" s="136"/>
      <c r="T15" s="67" t="s">
        <v>173</v>
      </c>
    </row>
    <row r="16" spans="1:20" ht="15" x14ac:dyDescent="0.2">
      <c r="A16" s="140"/>
      <c r="B16" s="136"/>
      <c r="C16" s="140"/>
      <c r="D16" s="136"/>
      <c r="E16" s="140"/>
      <c r="F16" s="136"/>
      <c r="G16" s="141"/>
      <c r="H16" s="136"/>
      <c r="I16" s="142">
        <f t="shared" si="0"/>
        <v>0</v>
      </c>
      <c r="J16" s="136"/>
      <c r="K16" s="140"/>
      <c r="L16" s="136"/>
      <c r="M16" s="142">
        <f t="shared" si="1"/>
        <v>0</v>
      </c>
      <c r="N16" s="136"/>
      <c r="T16" s="67" t="s">
        <v>174</v>
      </c>
    </row>
    <row r="17" spans="1:20" ht="15" x14ac:dyDescent="0.2">
      <c r="A17" s="140"/>
      <c r="B17" s="136"/>
      <c r="C17" s="140"/>
      <c r="D17" s="136"/>
      <c r="E17" s="140"/>
      <c r="F17" s="136"/>
      <c r="G17" s="141"/>
      <c r="H17" s="136"/>
      <c r="I17" s="142">
        <f t="shared" si="0"/>
        <v>0</v>
      </c>
      <c r="J17" s="136"/>
      <c r="K17" s="140"/>
      <c r="L17" s="136"/>
      <c r="M17" s="142">
        <f t="shared" si="1"/>
        <v>0</v>
      </c>
      <c r="N17" s="136"/>
      <c r="T17" s="67" t="s">
        <v>175</v>
      </c>
    </row>
    <row r="18" spans="1:20" ht="15" x14ac:dyDescent="0.2">
      <c r="A18" s="143"/>
      <c r="B18" s="136"/>
      <c r="C18" s="143"/>
      <c r="D18" s="136"/>
      <c r="E18" s="143"/>
      <c r="F18" s="136"/>
      <c r="G18" s="141"/>
      <c r="H18" s="136"/>
      <c r="I18" s="142">
        <f t="shared" si="0"/>
        <v>0</v>
      </c>
      <c r="J18" s="136"/>
      <c r="K18" s="143"/>
      <c r="L18" s="136"/>
      <c r="M18" s="142">
        <f t="shared" si="1"/>
        <v>0</v>
      </c>
      <c r="N18" s="136"/>
      <c r="T18" s="67" t="s">
        <v>176</v>
      </c>
    </row>
    <row r="19" spans="1:20" ht="15.75" thickBot="1" x14ac:dyDescent="0.25">
      <c r="A19" s="136" t="s">
        <v>78</v>
      </c>
      <c r="B19" s="136"/>
      <c r="C19" s="136"/>
      <c r="D19" s="136"/>
      <c r="E19" s="144">
        <f>SUM(E6:E18)</f>
        <v>0</v>
      </c>
      <c r="F19" s="136"/>
      <c r="G19" s="136"/>
      <c r="H19" s="136"/>
      <c r="I19" s="145">
        <f>SUM(I6:I18)</f>
        <v>0</v>
      </c>
      <c r="J19" s="136"/>
      <c r="K19" s="136"/>
      <c r="L19" s="136"/>
      <c r="M19" s="146">
        <f>SUM(M6:M18)</f>
        <v>0</v>
      </c>
      <c r="N19" s="136"/>
      <c r="T19" s="67" t="s">
        <v>177</v>
      </c>
    </row>
    <row r="20" spans="1:20" ht="15.75" thickTop="1" x14ac:dyDescent="0.2">
      <c r="A20" s="136"/>
      <c r="B20" s="136"/>
      <c r="C20" s="136"/>
      <c r="D20" s="136"/>
      <c r="E20" s="136"/>
      <c r="F20" s="136"/>
      <c r="G20" s="136"/>
      <c r="H20" s="136"/>
      <c r="I20" s="147"/>
      <c r="J20" s="136"/>
      <c r="K20" s="136"/>
      <c r="L20" s="136"/>
      <c r="M20" s="148"/>
      <c r="N20" s="136"/>
      <c r="T20" s="67" t="s">
        <v>178</v>
      </c>
    </row>
    <row r="21" spans="1:20" ht="15" x14ac:dyDescent="0.2">
      <c r="A21" s="136"/>
      <c r="B21" s="136"/>
      <c r="C21" s="136"/>
      <c r="D21" s="136"/>
      <c r="E21" s="136"/>
      <c r="F21" s="136"/>
      <c r="G21" s="136"/>
      <c r="H21" s="136"/>
      <c r="I21" s="136"/>
      <c r="J21" s="136"/>
      <c r="K21" s="136"/>
      <c r="L21" s="136"/>
      <c r="M21" s="136"/>
      <c r="N21" s="136"/>
      <c r="T21" s="67" t="s">
        <v>179</v>
      </c>
    </row>
    <row r="22" spans="1:20" ht="25.5" customHeight="1" thickBot="1" x14ac:dyDescent="0.25">
      <c r="A22" s="268" t="s">
        <v>79</v>
      </c>
      <c r="B22" s="268"/>
      <c r="C22" s="149"/>
      <c r="D22" s="149"/>
      <c r="E22" s="150">
        <f>E19</f>
        <v>0</v>
      </c>
      <c r="F22" s="136"/>
      <c r="G22" s="136"/>
      <c r="H22" s="136"/>
      <c r="I22" s="151">
        <f>I19</f>
        <v>0</v>
      </c>
      <c r="J22" s="136"/>
      <c r="K22" s="136"/>
      <c r="L22" s="136"/>
      <c r="M22" s="152">
        <f>M19</f>
        <v>0</v>
      </c>
      <c r="N22" s="136"/>
      <c r="T22" s="67" t="s">
        <v>180</v>
      </c>
    </row>
    <row r="23" spans="1:20" ht="15" x14ac:dyDescent="0.2">
      <c r="A23" s="153"/>
      <c r="B23" s="136"/>
      <c r="C23" s="136"/>
      <c r="D23" s="136"/>
      <c r="E23" s="136"/>
      <c r="F23" s="136"/>
      <c r="G23" s="136"/>
      <c r="H23" s="136"/>
      <c r="I23" s="136"/>
      <c r="J23" s="136"/>
      <c r="K23" s="136"/>
      <c r="L23" s="136"/>
      <c r="M23" s="136"/>
      <c r="N23" s="136"/>
      <c r="T23" s="67" t="s">
        <v>181</v>
      </c>
    </row>
    <row r="24" spans="1:20" ht="15" x14ac:dyDescent="0.2">
      <c r="A24" s="153"/>
      <c r="B24" s="136"/>
      <c r="C24" s="136"/>
      <c r="D24" s="136"/>
      <c r="E24" s="136"/>
      <c r="F24" s="136"/>
      <c r="G24" s="136"/>
      <c r="H24" s="136"/>
      <c r="I24" s="136"/>
      <c r="J24" s="136"/>
      <c r="K24" s="136"/>
      <c r="L24" s="136"/>
      <c r="M24" s="136"/>
      <c r="N24" s="136"/>
      <c r="T24" s="67" t="s">
        <v>182</v>
      </c>
    </row>
    <row r="25" spans="1:20" ht="15" x14ac:dyDescent="0.2">
      <c r="A25" s="271" t="s">
        <v>162</v>
      </c>
      <c r="B25" s="271"/>
      <c r="C25" s="271"/>
      <c r="D25" s="271"/>
      <c r="E25" s="271"/>
      <c r="F25" s="154"/>
      <c r="G25" s="154"/>
      <c r="H25" s="154"/>
      <c r="I25" s="154"/>
      <c r="J25" s="154"/>
      <c r="K25" s="154"/>
      <c r="L25" s="154"/>
      <c r="M25" s="154"/>
      <c r="N25" s="154"/>
      <c r="T25" s="67" t="s">
        <v>183</v>
      </c>
    </row>
    <row r="26" spans="1:20" ht="15" x14ac:dyDescent="0.2">
      <c r="A26" s="136"/>
      <c r="B26" s="136"/>
      <c r="C26" s="136"/>
      <c r="D26" s="136"/>
      <c r="E26" s="136"/>
      <c r="F26" s="136"/>
      <c r="G26" s="136"/>
      <c r="H26" s="136"/>
      <c r="I26" s="136"/>
      <c r="J26" s="136"/>
      <c r="K26" s="136"/>
      <c r="L26" s="136"/>
      <c r="M26" s="136"/>
      <c r="N26" s="136"/>
      <c r="T26" s="67" t="s">
        <v>184</v>
      </c>
    </row>
    <row r="27" spans="1:20" ht="15" x14ac:dyDescent="0.2">
      <c r="T27" s="67" t="s">
        <v>185</v>
      </c>
    </row>
    <row r="28" spans="1:20" ht="15" x14ac:dyDescent="0.2">
      <c r="T28" s="67" t="s">
        <v>186</v>
      </c>
    </row>
    <row r="29" spans="1:20" ht="15" x14ac:dyDescent="0.2">
      <c r="T29" s="67" t="s">
        <v>187</v>
      </c>
    </row>
    <row r="30" spans="1:20" ht="15" x14ac:dyDescent="0.2">
      <c r="T30" s="67" t="s">
        <v>188</v>
      </c>
    </row>
    <row r="31" spans="1:20" ht="15" x14ac:dyDescent="0.2">
      <c r="T31" s="67" t="s">
        <v>189</v>
      </c>
    </row>
    <row r="32" spans="1:20" ht="15" x14ac:dyDescent="0.2">
      <c r="T32" s="67" t="s">
        <v>190</v>
      </c>
    </row>
    <row r="33" spans="20:20" ht="15" x14ac:dyDescent="0.2">
      <c r="T33" s="67" t="s">
        <v>191</v>
      </c>
    </row>
    <row r="34" spans="20:20" ht="15" x14ac:dyDescent="0.2">
      <c r="T34" s="67" t="s">
        <v>192</v>
      </c>
    </row>
    <row r="35" spans="20:20" ht="15" x14ac:dyDescent="0.2">
      <c r="T35" s="67" t="s">
        <v>193</v>
      </c>
    </row>
    <row r="36" spans="20:20" ht="15" x14ac:dyDescent="0.2">
      <c r="T36" s="67" t="s">
        <v>194</v>
      </c>
    </row>
    <row r="37" spans="20:20" ht="15" x14ac:dyDescent="0.2">
      <c r="T37" s="67" t="s">
        <v>195</v>
      </c>
    </row>
    <row r="38" spans="20:20" ht="15" x14ac:dyDescent="0.2">
      <c r="T38" s="67" t="s">
        <v>196</v>
      </c>
    </row>
    <row r="39" spans="20:20" ht="15" x14ac:dyDescent="0.2">
      <c r="T39" s="67" t="s">
        <v>197</v>
      </c>
    </row>
    <row r="40" spans="20:20" ht="15" x14ac:dyDescent="0.2">
      <c r="T40" s="67" t="s">
        <v>198</v>
      </c>
    </row>
    <row r="41" spans="20:20" ht="15" x14ac:dyDescent="0.2">
      <c r="T41" s="67" t="s">
        <v>199</v>
      </c>
    </row>
    <row r="42" spans="20:20" ht="15" x14ac:dyDescent="0.2">
      <c r="T42" s="67" t="s">
        <v>200</v>
      </c>
    </row>
    <row r="43" spans="20:20" ht="15" x14ac:dyDescent="0.2">
      <c r="T43" s="67" t="s">
        <v>201</v>
      </c>
    </row>
    <row r="44" spans="20:20" ht="15" x14ac:dyDescent="0.2">
      <c r="T44" s="67" t="s">
        <v>202</v>
      </c>
    </row>
    <row r="45" spans="20:20" ht="15" x14ac:dyDescent="0.2">
      <c r="T45" s="67" t="s">
        <v>203</v>
      </c>
    </row>
    <row r="46" spans="20:20" ht="15" x14ac:dyDescent="0.2">
      <c r="T46" s="67" t="s">
        <v>204</v>
      </c>
    </row>
    <row r="47" spans="20:20" ht="15" x14ac:dyDescent="0.2">
      <c r="T47" s="67" t="s">
        <v>205</v>
      </c>
    </row>
    <row r="48" spans="20:20" ht="15" x14ac:dyDescent="0.2">
      <c r="T48" s="67" t="s">
        <v>206</v>
      </c>
    </row>
    <row r="49" spans="20:20" ht="15" x14ac:dyDescent="0.2">
      <c r="T49" s="67" t="s">
        <v>207</v>
      </c>
    </row>
    <row r="50" spans="20:20" ht="15" x14ac:dyDescent="0.2">
      <c r="T50" s="67" t="s">
        <v>208</v>
      </c>
    </row>
    <row r="51" spans="20:20" ht="15" x14ac:dyDescent="0.2">
      <c r="T51" s="67" t="s">
        <v>209</v>
      </c>
    </row>
    <row r="52" spans="20:20" ht="15" x14ac:dyDescent="0.2">
      <c r="T52" s="67" t="s">
        <v>210</v>
      </c>
    </row>
    <row r="53" spans="20:20" ht="15" x14ac:dyDescent="0.2">
      <c r="T53" s="67" t="s">
        <v>211</v>
      </c>
    </row>
    <row r="54" spans="20:20" ht="15" x14ac:dyDescent="0.2">
      <c r="T54" s="67" t="s">
        <v>212</v>
      </c>
    </row>
    <row r="55" spans="20:20" ht="15" x14ac:dyDescent="0.2">
      <c r="T55" s="67" t="s">
        <v>213</v>
      </c>
    </row>
    <row r="56" spans="20:20" ht="15" x14ac:dyDescent="0.2">
      <c r="T56" s="67" t="s">
        <v>214</v>
      </c>
    </row>
    <row r="57" spans="20:20" ht="15" x14ac:dyDescent="0.2">
      <c r="T57" s="67" t="s">
        <v>215</v>
      </c>
    </row>
    <row r="58" spans="20:20" ht="15" x14ac:dyDescent="0.2">
      <c r="T58" s="67" t="s">
        <v>216</v>
      </c>
    </row>
    <row r="59" spans="20:20" ht="15" x14ac:dyDescent="0.2">
      <c r="T59" s="67" t="s">
        <v>217</v>
      </c>
    </row>
    <row r="60" spans="20:20" ht="15" x14ac:dyDescent="0.2">
      <c r="T60" s="67" t="s">
        <v>218</v>
      </c>
    </row>
    <row r="61" spans="20:20" ht="15" x14ac:dyDescent="0.2">
      <c r="T61" s="67" t="s">
        <v>219</v>
      </c>
    </row>
    <row r="62" spans="20:20" ht="15" x14ac:dyDescent="0.2">
      <c r="T62" s="67" t="s">
        <v>220</v>
      </c>
    </row>
    <row r="63" spans="20:20" ht="15" x14ac:dyDescent="0.2">
      <c r="T63" s="67" t="s">
        <v>221</v>
      </c>
    </row>
    <row r="64" spans="20:20" ht="15" x14ac:dyDescent="0.2">
      <c r="T64" s="67" t="s">
        <v>222</v>
      </c>
    </row>
    <row r="65" spans="20:20" ht="15" x14ac:dyDescent="0.2">
      <c r="T65" s="67" t="s">
        <v>223</v>
      </c>
    </row>
    <row r="66" spans="20:20" ht="15" x14ac:dyDescent="0.2">
      <c r="T66" s="67" t="s">
        <v>224</v>
      </c>
    </row>
    <row r="67" spans="20:20" ht="15" x14ac:dyDescent="0.2">
      <c r="T67" s="67" t="s">
        <v>225</v>
      </c>
    </row>
    <row r="68" spans="20:20" ht="15" x14ac:dyDescent="0.2">
      <c r="T68" s="67" t="s">
        <v>226</v>
      </c>
    </row>
    <row r="69" spans="20:20" ht="15" x14ac:dyDescent="0.2">
      <c r="T69" s="67" t="s">
        <v>227</v>
      </c>
    </row>
    <row r="70" spans="20:20" ht="15" x14ac:dyDescent="0.2">
      <c r="T70" s="67" t="s">
        <v>228</v>
      </c>
    </row>
    <row r="71" spans="20:20" ht="15" x14ac:dyDescent="0.2">
      <c r="T71" s="67" t="s">
        <v>229</v>
      </c>
    </row>
    <row r="72" spans="20:20" ht="15" x14ac:dyDescent="0.2">
      <c r="T72" s="67" t="s">
        <v>230</v>
      </c>
    </row>
    <row r="73" spans="20:20" ht="15" x14ac:dyDescent="0.2">
      <c r="T73" s="67" t="s">
        <v>231</v>
      </c>
    </row>
    <row r="74" spans="20:20" ht="15" x14ac:dyDescent="0.2">
      <c r="T74" s="67" t="s">
        <v>232</v>
      </c>
    </row>
    <row r="75" spans="20:20" ht="15" x14ac:dyDescent="0.2">
      <c r="T75" s="67" t="s">
        <v>233</v>
      </c>
    </row>
    <row r="76" spans="20:20" ht="15" x14ac:dyDescent="0.2">
      <c r="T76" s="67" t="s">
        <v>234</v>
      </c>
    </row>
    <row r="77" spans="20:20" ht="15" x14ac:dyDescent="0.2">
      <c r="T77" s="67" t="s">
        <v>235</v>
      </c>
    </row>
    <row r="78" spans="20:20" ht="15" x14ac:dyDescent="0.2">
      <c r="T78" s="67" t="s">
        <v>236</v>
      </c>
    </row>
    <row r="79" spans="20:20" ht="15" x14ac:dyDescent="0.2">
      <c r="T79" s="67" t="s">
        <v>237</v>
      </c>
    </row>
    <row r="80" spans="20:20" ht="15" x14ac:dyDescent="0.2">
      <c r="T80" s="67" t="s">
        <v>238</v>
      </c>
    </row>
    <row r="81" spans="20:20" ht="15" x14ac:dyDescent="0.2">
      <c r="T81" s="67" t="s">
        <v>239</v>
      </c>
    </row>
    <row r="82" spans="20:20" ht="15" x14ac:dyDescent="0.2">
      <c r="T82" s="67" t="s">
        <v>240</v>
      </c>
    </row>
    <row r="83" spans="20:20" ht="15" x14ac:dyDescent="0.2">
      <c r="T83" s="65"/>
    </row>
  </sheetData>
  <mergeCells count="5">
    <mergeCell ref="A1:N1"/>
    <mergeCell ref="A4:E4"/>
    <mergeCell ref="A22:B22"/>
    <mergeCell ref="A3:E3"/>
    <mergeCell ref="A25:E25"/>
  </mergeCells>
  <printOptions horizontalCentered="1"/>
  <pageMargins left="0.75" right="0.75" top="0.32" bottom="0.83" header="0.27"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A9FA-ACDB-4D0E-AB23-D89CC845C678}">
  <sheetPr>
    <pageSetUpPr fitToPage="1"/>
  </sheetPr>
  <dimension ref="A1:N93"/>
  <sheetViews>
    <sheetView showGridLines="0" view="pageBreakPreview" zoomScale="60" zoomScaleNormal="100" workbookViewId="0">
      <selection activeCell="F19" sqref="F19"/>
    </sheetView>
  </sheetViews>
  <sheetFormatPr defaultRowHeight="15" x14ac:dyDescent="0.25"/>
  <cols>
    <col min="1" max="1" width="4" style="14" customWidth="1"/>
    <col min="2" max="2" width="58.140625" style="14" customWidth="1"/>
    <col min="3" max="3" width="1.7109375" style="14" customWidth="1"/>
    <col min="4" max="5" width="15.7109375" style="10" customWidth="1"/>
    <col min="6" max="7" width="9.140625" style="14"/>
    <col min="8" max="8" width="8.28515625" style="14" bestFit="1" customWidth="1"/>
    <col min="9" max="9" width="7.140625" style="14" bestFit="1" customWidth="1"/>
    <col min="10" max="16384" width="9.140625" style="14"/>
  </cols>
  <sheetData>
    <row r="1" spans="1:14" ht="15.75" x14ac:dyDescent="0.25">
      <c r="A1" s="266" t="s">
        <v>295</v>
      </c>
      <c r="B1" s="266"/>
      <c r="C1" s="266"/>
      <c r="D1" s="266"/>
      <c r="E1" s="266"/>
      <c r="F1" s="183"/>
      <c r="G1" s="183"/>
      <c r="H1" s="183"/>
      <c r="I1" s="183"/>
      <c r="J1" s="183"/>
      <c r="K1" s="183"/>
      <c r="L1" s="183"/>
      <c r="M1" s="183"/>
      <c r="N1" s="183"/>
    </row>
    <row r="2" spans="1:14" x14ac:dyDescent="0.2">
      <c r="A2" s="265" t="s">
        <v>23</v>
      </c>
      <c r="B2" s="265"/>
      <c r="C2" s="265"/>
      <c r="D2" s="265"/>
      <c r="E2" s="265"/>
      <c r="F2" s="61"/>
      <c r="G2" s="61"/>
      <c r="H2" s="61"/>
      <c r="I2" s="61"/>
      <c r="J2" s="61"/>
      <c r="K2" s="61"/>
      <c r="L2" s="61"/>
    </row>
    <row r="3" spans="1:14" ht="15.75" thickBot="1" x14ac:dyDescent="0.25">
      <c r="A3" s="61"/>
      <c r="B3" s="186"/>
      <c r="C3" s="186"/>
      <c r="D3" s="61"/>
      <c r="E3" s="61"/>
    </row>
    <row r="4" spans="1:14" ht="15.75" x14ac:dyDescent="0.25">
      <c r="A4" s="187" t="s">
        <v>259</v>
      </c>
      <c r="B4" s="188"/>
      <c r="C4" s="189"/>
      <c r="D4" s="190"/>
      <c r="E4" s="191"/>
    </row>
    <row r="5" spans="1:14" x14ac:dyDescent="0.2">
      <c r="A5" s="19"/>
      <c r="B5" s="192"/>
      <c r="C5" s="192"/>
      <c r="D5" s="61"/>
      <c r="E5" s="193"/>
    </row>
    <row r="6" spans="1:14" ht="15.75" x14ac:dyDescent="0.25">
      <c r="A6" s="19"/>
      <c r="B6" s="194" t="s">
        <v>252</v>
      </c>
      <c r="C6" s="192"/>
      <c r="D6" s="61"/>
      <c r="E6" s="195">
        <f>'Unit Distribution &amp; Rents'!M22</f>
        <v>0</v>
      </c>
    </row>
    <row r="7" spans="1:14" x14ac:dyDescent="0.2">
      <c r="A7" s="19"/>
      <c r="B7" s="192"/>
      <c r="C7" s="192"/>
      <c r="D7" s="61"/>
      <c r="E7" s="193"/>
    </row>
    <row r="8" spans="1:14" ht="15.75" x14ac:dyDescent="0.25">
      <c r="A8" s="19"/>
      <c r="B8" s="192" t="s">
        <v>253</v>
      </c>
      <c r="C8" s="192"/>
      <c r="D8" s="61"/>
      <c r="E8" s="193"/>
    </row>
    <row r="9" spans="1:14" ht="15.75" x14ac:dyDescent="0.25">
      <c r="A9" s="19"/>
      <c r="B9" s="196" t="s">
        <v>74</v>
      </c>
      <c r="C9" s="196"/>
      <c r="D9" s="61"/>
      <c r="E9" s="193"/>
      <c r="I9" s="12"/>
    </row>
    <row r="10" spans="1:14" x14ac:dyDescent="0.2">
      <c r="A10" s="19"/>
      <c r="B10" s="197"/>
      <c r="C10" s="198"/>
      <c r="D10" s="199">
        <v>0</v>
      </c>
      <c r="E10" s="200"/>
      <c r="F10" s="13"/>
    </row>
    <row r="11" spans="1:14" x14ac:dyDescent="0.2">
      <c r="A11" s="19"/>
      <c r="B11" s="201"/>
      <c r="C11" s="202"/>
      <c r="D11" s="199">
        <v>0</v>
      </c>
      <c r="E11" s="203"/>
    </row>
    <row r="12" spans="1:14" x14ac:dyDescent="0.2">
      <c r="A12" s="19"/>
      <c r="B12" s="201"/>
      <c r="C12" s="202"/>
      <c r="D12" s="204">
        <v>0</v>
      </c>
      <c r="E12" s="205"/>
    </row>
    <row r="13" spans="1:14" x14ac:dyDescent="0.2">
      <c r="A13" s="19"/>
      <c r="B13" s="206"/>
      <c r="C13" s="206"/>
      <c r="D13" s="207"/>
      <c r="E13" s="205"/>
    </row>
    <row r="14" spans="1:14" ht="15.75" x14ac:dyDescent="0.25">
      <c r="A14" s="19"/>
      <c r="B14" s="192" t="s">
        <v>254</v>
      </c>
      <c r="C14" s="192"/>
      <c r="D14" s="61"/>
      <c r="E14" s="208">
        <f>SUM(D10:D12)</f>
        <v>0</v>
      </c>
      <c r="H14" s="9"/>
    </row>
    <row r="15" spans="1:14" ht="15.75" x14ac:dyDescent="0.25">
      <c r="A15" s="19"/>
      <c r="B15" s="192" t="s">
        <v>260</v>
      </c>
      <c r="C15" s="192"/>
      <c r="D15" s="61"/>
      <c r="E15" s="208">
        <f>E14+E6</f>
        <v>0</v>
      </c>
    </row>
    <row r="16" spans="1:14" ht="15.75" x14ac:dyDescent="0.25">
      <c r="A16" s="19"/>
      <c r="B16" s="194" t="s">
        <v>255</v>
      </c>
      <c r="C16" s="192"/>
      <c r="D16" s="209">
        <v>0</v>
      </c>
      <c r="E16" s="210">
        <f>-(E15*D16)</f>
        <v>0</v>
      </c>
    </row>
    <row r="17" spans="1:5" ht="16.5" thickBot="1" x14ac:dyDescent="0.3">
      <c r="A17" s="19"/>
      <c r="B17" s="194" t="s">
        <v>256</v>
      </c>
      <c r="C17" s="192"/>
      <c r="D17" s="61"/>
      <c r="E17" s="211">
        <f>E15+E16</f>
        <v>0</v>
      </c>
    </row>
    <row r="18" spans="1:5" x14ac:dyDescent="0.2">
      <c r="A18" s="19"/>
      <c r="B18" s="192"/>
      <c r="C18" s="192"/>
      <c r="D18" s="61"/>
      <c r="E18" s="193"/>
    </row>
    <row r="19" spans="1:5" ht="15.75" x14ac:dyDescent="0.25">
      <c r="A19" s="19"/>
      <c r="B19" s="196" t="s">
        <v>249</v>
      </c>
      <c r="C19" s="196"/>
      <c r="D19" s="61"/>
      <c r="E19" s="193"/>
    </row>
    <row r="20" spans="1:5" ht="15.75" x14ac:dyDescent="0.25">
      <c r="A20" s="19"/>
      <c r="B20" s="192" t="s">
        <v>288</v>
      </c>
      <c r="C20" s="192"/>
      <c r="D20" s="61"/>
      <c r="E20" s="212">
        <f>E6*12</f>
        <v>0</v>
      </c>
    </row>
    <row r="21" spans="1:5" ht="15.75" x14ac:dyDescent="0.25">
      <c r="A21" s="19"/>
      <c r="B21" s="192" t="s">
        <v>289</v>
      </c>
      <c r="C21" s="192"/>
      <c r="D21" s="61"/>
      <c r="E21" s="212">
        <f>E14*12</f>
        <v>0</v>
      </c>
    </row>
    <row r="22" spans="1:5" ht="15.75" x14ac:dyDescent="0.25">
      <c r="A22" s="19"/>
      <c r="B22" s="192" t="s">
        <v>261</v>
      </c>
      <c r="C22" s="192"/>
      <c r="D22" s="61"/>
      <c r="E22" s="212">
        <f>E20+E21</f>
        <v>0</v>
      </c>
    </row>
    <row r="23" spans="1:5" ht="15.75" x14ac:dyDescent="0.25">
      <c r="A23" s="19"/>
      <c r="B23" s="194" t="s">
        <v>257</v>
      </c>
      <c r="C23" s="194"/>
      <c r="D23" s="23">
        <f>D16</f>
        <v>0</v>
      </c>
      <c r="E23" s="213">
        <f>-(D23*E20)</f>
        <v>0</v>
      </c>
    </row>
    <row r="24" spans="1:5" ht="16.5" thickBot="1" x14ac:dyDescent="0.3">
      <c r="A24" s="19"/>
      <c r="B24" s="194" t="s">
        <v>258</v>
      </c>
      <c r="C24" s="194"/>
      <c r="D24" s="61"/>
      <c r="E24" s="214">
        <f>E23+E22</f>
        <v>0</v>
      </c>
    </row>
    <row r="25" spans="1:5" ht="15.75" thickBot="1" x14ac:dyDescent="0.25">
      <c r="A25" s="215"/>
      <c r="B25" s="216"/>
      <c r="C25" s="216"/>
      <c r="D25" s="217"/>
      <c r="E25" s="218"/>
    </row>
    <row r="26" spans="1:5" x14ac:dyDescent="0.25">
      <c r="B26" s="11"/>
      <c r="C26" s="11"/>
    </row>
    <row r="27" spans="1:5" x14ac:dyDescent="0.25">
      <c r="B27" s="11"/>
      <c r="C27" s="11"/>
    </row>
    <row r="28" spans="1:5" x14ac:dyDescent="0.25">
      <c r="B28" s="11"/>
      <c r="C28" s="11"/>
    </row>
    <row r="29" spans="1:5" x14ac:dyDescent="0.25">
      <c r="B29" s="11"/>
      <c r="C29" s="11"/>
    </row>
    <row r="30" spans="1:5" x14ac:dyDescent="0.25">
      <c r="B30" s="11"/>
      <c r="C30" s="11"/>
    </row>
    <row r="31" spans="1:5" x14ac:dyDescent="0.25">
      <c r="B31" s="11"/>
      <c r="C31" s="11"/>
    </row>
    <row r="32" spans="1:5" x14ac:dyDescent="0.25">
      <c r="B32" s="11"/>
      <c r="C32" s="11"/>
    </row>
    <row r="33" spans="2:3" x14ac:dyDescent="0.25">
      <c r="B33" s="11"/>
      <c r="C33" s="11"/>
    </row>
    <row r="34" spans="2:3" x14ac:dyDescent="0.25">
      <c r="B34" s="11"/>
      <c r="C34" s="11"/>
    </row>
    <row r="35" spans="2:3" x14ac:dyDescent="0.25">
      <c r="B35" s="11"/>
      <c r="C35" s="11"/>
    </row>
    <row r="36" spans="2:3" x14ac:dyDescent="0.25">
      <c r="B36" s="11"/>
      <c r="C36" s="11"/>
    </row>
    <row r="37" spans="2:3" x14ac:dyDescent="0.25">
      <c r="B37" s="11"/>
      <c r="C37" s="11"/>
    </row>
    <row r="38" spans="2:3" x14ac:dyDescent="0.25">
      <c r="B38" s="11"/>
      <c r="C38" s="11"/>
    </row>
    <row r="39" spans="2:3" x14ac:dyDescent="0.25">
      <c r="B39" s="11"/>
      <c r="C39" s="11"/>
    </row>
    <row r="40" spans="2:3" x14ac:dyDescent="0.25">
      <c r="B40" s="11"/>
      <c r="C40" s="11"/>
    </row>
    <row r="41" spans="2:3" x14ac:dyDescent="0.25">
      <c r="B41" s="11"/>
      <c r="C41" s="11"/>
    </row>
    <row r="42" spans="2:3" x14ac:dyDescent="0.25">
      <c r="B42" s="11"/>
      <c r="C42" s="11"/>
    </row>
    <row r="43" spans="2:3" x14ac:dyDescent="0.25">
      <c r="B43" s="11"/>
      <c r="C43" s="11"/>
    </row>
    <row r="44" spans="2:3" x14ac:dyDescent="0.25">
      <c r="B44" s="11"/>
      <c r="C44" s="11"/>
    </row>
    <row r="45" spans="2:3" x14ac:dyDescent="0.25">
      <c r="B45" s="11"/>
      <c r="C45" s="11"/>
    </row>
    <row r="46" spans="2:3" x14ac:dyDescent="0.25">
      <c r="B46" s="11"/>
      <c r="C46" s="11"/>
    </row>
    <row r="47" spans="2:3" x14ac:dyDescent="0.25">
      <c r="B47" s="11"/>
      <c r="C47" s="11"/>
    </row>
    <row r="48" spans="2:3" x14ac:dyDescent="0.25">
      <c r="B48" s="11"/>
      <c r="C48" s="11"/>
    </row>
    <row r="49" spans="2:3" x14ac:dyDescent="0.25">
      <c r="B49" s="11"/>
      <c r="C49" s="11"/>
    </row>
    <row r="50" spans="2:3" x14ac:dyDescent="0.25">
      <c r="B50" s="11"/>
      <c r="C50" s="11"/>
    </row>
    <row r="51" spans="2:3" x14ac:dyDescent="0.25">
      <c r="B51" s="11"/>
      <c r="C51" s="11"/>
    </row>
    <row r="52" spans="2:3" x14ac:dyDescent="0.25">
      <c r="B52" s="11"/>
      <c r="C52" s="11"/>
    </row>
    <row r="53" spans="2:3" x14ac:dyDescent="0.25">
      <c r="B53" s="11"/>
      <c r="C53" s="11"/>
    </row>
    <row r="54" spans="2:3" x14ac:dyDescent="0.25">
      <c r="B54" s="11"/>
      <c r="C54" s="11"/>
    </row>
    <row r="55" spans="2:3" x14ac:dyDescent="0.25">
      <c r="B55" s="11"/>
      <c r="C55" s="11"/>
    </row>
    <row r="56" spans="2:3" x14ac:dyDescent="0.25">
      <c r="B56" s="11"/>
      <c r="C56" s="11"/>
    </row>
    <row r="57" spans="2:3" x14ac:dyDescent="0.25">
      <c r="B57" s="11"/>
      <c r="C57" s="11"/>
    </row>
    <row r="58" spans="2:3" x14ac:dyDescent="0.25">
      <c r="B58" s="11"/>
      <c r="C58" s="11"/>
    </row>
    <row r="59" spans="2:3" x14ac:dyDescent="0.25">
      <c r="B59" s="11"/>
      <c r="C59" s="11"/>
    </row>
    <row r="60" spans="2:3" x14ac:dyDescent="0.25">
      <c r="B60" s="11"/>
      <c r="C60" s="11"/>
    </row>
    <row r="61" spans="2:3" x14ac:dyDescent="0.25">
      <c r="B61" s="11"/>
      <c r="C61" s="11"/>
    </row>
    <row r="62" spans="2:3" x14ac:dyDescent="0.25">
      <c r="B62" s="11"/>
      <c r="C62" s="11"/>
    </row>
    <row r="63" spans="2:3" x14ac:dyDescent="0.25">
      <c r="B63" s="11"/>
      <c r="C63" s="11"/>
    </row>
    <row r="64" spans="2:3" x14ac:dyDescent="0.25">
      <c r="B64" s="11"/>
      <c r="C64" s="11"/>
    </row>
    <row r="65" spans="2:3" x14ac:dyDescent="0.25">
      <c r="B65" s="11"/>
      <c r="C65" s="11"/>
    </row>
    <row r="66" spans="2:3" x14ac:dyDescent="0.25">
      <c r="B66" s="11"/>
      <c r="C66" s="11"/>
    </row>
    <row r="67" spans="2:3" x14ac:dyDescent="0.25">
      <c r="B67" s="11"/>
      <c r="C67" s="11"/>
    </row>
    <row r="68" spans="2:3" x14ac:dyDescent="0.25">
      <c r="B68" s="11"/>
      <c r="C68" s="11"/>
    </row>
    <row r="69" spans="2:3" x14ac:dyDescent="0.25">
      <c r="B69" s="11"/>
      <c r="C69" s="11"/>
    </row>
    <row r="70" spans="2:3" x14ac:dyDescent="0.25">
      <c r="B70" s="11"/>
      <c r="C70" s="11"/>
    </row>
    <row r="71" spans="2:3" x14ac:dyDescent="0.25">
      <c r="B71" s="11"/>
      <c r="C71" s="11"/>
    </row>
    <row r="72" spans="2:3" x14ac:dyDescent="0.25">
      <c r="B72" s="11"/>
      <c r="C72" s="11"/>
    </row>
    <row r="73" spans="2:3" x14ac:dyDescent="0.25">
      <c r="B73" s="11"/>
      <c r="C73" s="11"/>
    </row>
    <row r="74" spans="2:3" x14ac:dyDescent="0.25">
      <c r="B74" s="11"/>
      <c r="C74" s="11"/>
    </row>
    <row r="75" spans="2:3" x14ac:dyDescent="0.25">
      <c r="B75" s="11"/>
      <c r="C75" s="11"/>
    </row>
    <row r="76" spans="2:3" x14ac:dyDescent="0.25">
      <c r="B76" s="11"/>
      <c r="C76" s="11"/>
    </row>
    <row r="77" spans="2:3" x14ac:dyDescent="0.25">
      <c r="B77" s="11"/>
      <c r="C77" s="11"/>
    </row>
    <row r="78" spans="2:3" x14ac:dyDescent="0.25">
      <c r="B78" s="11"/>
      <c r="C78" s="11"/>
    </row>
    <row r="79" spans="2:3" x14ac:dyDescent="0.25">
      <c r="B79" s="11"/>
      <c r="C79" s="11"/>
    </row>
    <row r="80" spans="2:3" x14ac:dyDescent="0.25">
      <c r="B80" s="11"/>
      <c r="C80" s="11"/>
    </row>
    <row r="81" spans="2:3" x14ac:dyDescent="0.25">
      <c r="B81" s="11"/>
      <c r="C81" s="11"/>
    </row>
    <row r="82" spans="2:3" x14ac:dyDescent="0.25">
      <c r="B82" s="11"/>
      <c r="C82" s="11"/>
    </row>
    <row r="83" spans="2:3" x14ac:dyDescent="0.25">
      <c r="B83" s="11"/>
      <c r="C83" s="11"/>
    </row>
    <row r="84" spans="2:3" x14ac:dyDescent="0.25">
      <c r="B84" s="11"/>
      <c r="C84" s="11"/>
    </row>
    <row r="85" spans="2:3" x14ac:dyDescent="0.25">
      <c r="B85" s="11"/>
      <c r="C85" s="11"/>
    </row>
    <row r="86" spans="2:3" x14ac:dyDescent="0.25">
      <c r="B86" s="11"/>
      <c r="C86" s="11"/>
    </row>
    <row r="87" spans="2:3" x14ac:dyDescent="0.25">
      <c r="B87" s="11"/>
      <c r="C87" s="11"/>
    </row>
    <row r="88" spans="2:3" x14ac:dyDescent="0.25">
      <c r="B88" s="11"/>
      <c r="C88" s="11"/>
    </row>
    <row r="89" spans="2:3" x14ac:dyDescent="0.25">
      <c r="B89" s="11"/>
      <c r="C89" s="11"/>
    </row>
    <row r="90" spans="2:3" x14ac:dyDescent="0.25">
      <c r="B90" s="11"/>
      <c r="C90" s="11"/>
    </row>
    <row r="91" spans="2:3" x14ac:dyDescent="0.25">
      <c r="B91" s="11"/>
      <c r="C91" s="11"/>
    </row>
    <row r="92" spans="2:3" x14ac:dyDescent="0.25">
      <c r="B92" s="11"/>
      <c r="C92" s="11"/>
    </row>
    <row r="93" spans="2:3" x14ac:dyDescent="0.25">
      <c r="B93" s="11"/>
      <c r="C93" s="11"/>
    </row>
  </sheetData>
  <mergeCells count="2">
    <mergeCell ref="A1:E1"/>
    <mergeCell ref="A2:E2"/>
  </mergeCells>
  <phoneticPr fontId="8" type="noConversion"/>
  <printOptions horizontalCentered="1"/>
  <pageMargins left="0.75" right="0.75" top="0.32" bottom="0.83" header="0.27" footer="0.5"/>
  <pageSetup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34E6-5113-4EB4-9F27-20DA64A69CE9}">
  <dimension ref="A1:D92"/>
  <sheetViews>
    <sheetView view="pageBreakPreview" topLeftCell="A28" zoomScale="60" zoomScaleNormal="100" workbookViewId="0">
      <selection activeCell="A49" sqref="A49"/>
    </sheetView>
  </sheetViews>
  <sheetFormatPr defaultRowHeight="12.75" x14ac:dyDescent="0.2"/>
  <cols>
    <col min="1" max="1" width="40.7109375" customWidth="1"/>
    <col min="2" max="4" width="15.7109375" customWidth="1"/>
  </cols>
  <sheetData>
    <row r="1" spans="1:4" ht="16.5" thickBot="1" x14ac:dyDescent="0.3">
      <c r="A1" s="272" t="s">
        <v>109</v>
      </c>
      <c r="B1" s="273"/>
      <c r="C1" s="273"/>
      <c r="D1" s="274"/>
    </row>
    <row r="2" spans="1:4" x14ac:dyDescent="0.2">
      <c r="A2" s="126"/>
      <c r="B2" s="34" t="s">
        <v>110</v>
      </c>
      <c r="C2" s="35"/>
      <c r="D2" s="127"/>
    </row>
    <row r="3" spans="1:4" x14ac:dyDescent="0.2">
      <c r="A3" s="36" t="s">
        <v>264</v>
      </c>
      <c r="B3" s="37">
        <f>'Unit Distribution &amp; Rents'!I19</f>
        <v>0</v>
      </c>
      <c r="C3" s="37"/>
      <c r="D3" s="128"/>
    </row>
    <row r="4" spans="1:4" ht="13.5" thickBot="1" x14ac:dyDescent="0.25">
      <c r="A4" s="36" t="s">
        <v>265</v>
      </c>
      <c r="B4" s="38"/>
      <c r="C4" s="37"/>
      <c r="D4" s="128"/>
    </row>
    <row r="5" spans="1:4" s="1" customFormat="1" ht="13.5" thickBot="1" x14ac:dyDescent="0.25">
      <c r="A5" s="39" t="s">
        <v>111</v>
      </c>
      <c r="B5" s="40">
        <f>SUM(B3:B4)</f>
        <v>0</v>
      </c>
      <c r="C5" s="41"/>
      <c r="D5" s="42"/>
    </row>
    <row r="6" spans="1:4" s="1" customFormat="1" x14ac:dyDescent="0.2">
      <c r="A6" s="43"/>
      <c r="B6" s="44" t="s">
        <v>112</v>
      </c>
      <c r="C6" s="44" t="s">
        <v>113</v>
      </c>
      <c r="D6" s="45" t="s">
        <v>114</v>
      </c>
    </row>
    <row r="7" spans="1:4" x14ac:dyDescent="0.2">
      <c r="A7" s="46" t="s">
        <v>4</v>
      </c>
      <c r="B7" s="129"/>
      <c r="C7" s="130"/>
      <c r="D7" s="128"/>
    </row>
    <row r="8" spans="1:4" x14ac:dyDescent="0.2">
      <c r="A8" s="36" t="s">
        <v>91</v>
      </c>
      <c r="B8" s="131">
        <f>'Development Budget'!B9</f>
        <v>0</v>
      </c>
      <c r="C8" s="130" t="e">
        <f>B8/$B$5</f>
        <v>#DIV/0!</v>
      </c>
      <c r="D8" s="55" t="e">
        <f>B8/$B$68</f>
        <v>#DIV/0!</v>
      </c>
    </row>
    <row r="9" spans="1:4" x14ac:dyDescent="0.2">
      <c r="A9" s="36" t="s">
        <v>80</v>
      </c>
      <c r="B9" s="131">
        <f>'Development Budget'!B10</f>
        <v>0</v>
      </c>
      <c r="C9" s="130" t="e">
        <f>B9/$B$5</f>
        <v>#DIV/0!</v>
      </c>
      <c r="D9" s="55" t="e">
        <f>B9/$B$68</f>
        <v>#DIV/0!</v>
      </c>
    </row>
    <row r="10" spans="1:4" s="1" customFormat="1" ht="13.5" thickBot="1" x14ac:dyDescent="0.25">
      <c r="A10" s="39" t="s">
        <v>5</v>
      </c>
      <c r="B10" s="47">
        <f>SUM(B8:B9)</f>
        <v>0</v>
      </c>
      <c r="C10" s="47" t="e">
        <f>SUM(C8:C9)</f>
        <v>#DIV/0!</v>
      </c>
      <c r="D10" s="48" t="e">
        <f>SUM(D8:D9)</f>
        <v>#DIV/0!</v>
      </c>
    </row>
    <row r="11" spans="1:4" x14ac:dyDescent="0.2">
      <c r="A11" s="49" t="s">
        <v>125</v>
      </c>
      <c r="B11" s="53"/>
      <c r="C11" s="132"/>
      <c r="D11" s="133"/>
    </row>
    <row r="12" spans="1:4" x14ac:dyDescent="0.2">
      <c r="A12" s="50" t="s">
        <v>126</v>
      </c>
      <c r="B12" s="131">
        <f>'Development Budget'!B13</f>
        <v>0</v>
      </c>
      <c r="C12" s="54" t="e">
        <f>B12/$B$5</f>
        <v>#DIV/0!</v>
      </c>
      <c r="D12" s="55" t="e">
        <f>B12/$B$68</f>
        <v>#DIV/0!</v>
      </c>
    </row>
    <row r="13" spans="1:4" x14ac:dyDescent="0.2">
      <c r="A13" s="36" t="s">
        <v>127</v>
      </c>
      <c r="B13" s="131">
        <f>'Development Budget'!B14</f>
        <v>0</v>
      </c>
      <c r="C13" s="54" t="e">
        <f>B13/$B$5</f>
        <v>#DIV/0!</v>
      </c>
      <c r="D13" s="55" t="e">
        <f>B13/$B$68</f>
        <v>#DIV/0!</v>
      </c>
    </row>
    <row r="14" spans="1:4" x14ac:dyDescent="0.2">
      <c r="A14" s="36" t="s">
        <v>128</v>
      </c>
      <c r="B14" s="131">
        <f>'Development Budget'!B15</f>
        <v>0</v>
      </c>
      <c r="C14" s="54" t="e">
        <f>B14/$B$5</f>
        <v>#DIV/0!</v>
      </c>
      <c r="D14" s="55" t="e">
        <f>B14/$B$68</f>
        <v>#DIV/0!</v>
      </c>
    </row>
    <row r="15" spans="1:4" s="1" customFormat="1" ht="13.5" thickBot="1" x14ac:dyDescent="0.25">
      <c r="A15" s="39" t="s">
        <v>6</v>
      </c>
      <c r="B15" s="47">
        <f>SUM(B12:B14)</f>
        <v>0</v>
      </c>
      <c r="C15" s="47" t="e">
        <f>SUM(C12:C14)</f>
        <v>#DIV/0!</v>
      </c>
      <c r="D15" s="48" t="e">
        <f>SUM(D12:D14)</f>
        <v>#DIV/0!</v>
      </c>
    </row>
    <row r="16" spans="1:4" x14ac:dyDescent="0.2">
      <c r="A16" s="49" t="s">
        <v>130</v>
      </c>
      <c r="B16" s="53"/>
      <c r="C16" s="132"/>
      <c r="D16" s="133"/>
    </row>
    <row r="17" spans="1:4" x14ac:dyDescent="0.2">
      <c r="A17" s="36" t="s">
        <v>263</v>
      </c>
      <c r="B17" s="131">
        <f>'Development Budget'!B18</f>
        <v>0</v>
      </c>
      <c r="C17" s="54" t="e">
        <f t="shared" ref="C17:C23" si="0">B17/$B$5</f>
        <v>#DIV/0!</v>
      </c>
      <c r="D17" s="55" t="e">
        <f t="shared" ref="D17:D23" si="1">B17/$B$68</f>
        <v>#DIV/0!</v>
      </c>
    </row>
    <row r="18" spans="1:4" x14ac:dyDescent="0.2">
      <c r="A18" s="36" t="s">
        <v>129</v>
      </c>
      <c r="B18" s="131">
        <f>'Development Budget'!B19</f>
        <v>0</v>
      </c>
      <c r="C18" s="54" t="e">
        <f t="shared" si="0"/>
        <v>#DIV/0!</v>
      </c>
      <c r="D18" s="55" t="e">
        <f t="shared" si="1"/>
        <v>#DIV/0!</v>
      </c>
    </row>
    <row r="19" spans="1:4" x14ac:dyDescent="0.2">
      <c r="A19" s="36" t="s">
        <v>7</v>
      </c>
      <c r="B19" s="131">
        <f>'Development Budget'!B20</f>
        <v>0</v>
      </c>
      <c r="C19" s="54" t="e">
        <f t="shared" si="0"/>
        <v>#DIV/0!</v>
      </c>
      <c r="D19" s="55" t="e">
        <f t="shared" si="1"/>
        <v>#DIV/0!</v>
      </c>
    </row>
    <row r="20" spans="1:4" x14ac:dyDescent="0.2">
      <c r="A20" s="36" t="s">
        <v>81</v>
      </c>
      <c r="B20" s="131">
        <f>'Development Budget'!B21</f>
        <v>0</v>
      </c>
      <c r="C20" s="54" t="e">
        <f t="shared" si="0"/>
        <v>#DIV/0!</v>
      </c>
      <c r="D20" s="55" t="e">
        <f t="shared" si="1"/>
        <v>#DIV/0!</v>
      </c>
    </row>
    <row r="21" spans="1:4" x14ac:dyDescent="0.2">
      <c r="A21" s="36" t="s">
        <v>82</v>
      </c>
      <c r="B21" s="131">
        <f>'Development Budget'!B22</f>
        <v>0</v>
      </c>
      <c r="C21" s="54" t="e">
        <f t="shared" si="0"/>
        <v>#DIV/0!</v>
      </c>
      <c r="D21" s="55" t="e">
        <f t="shared" si="1"/>
        <v>#DIV/0!</v>
      </c>
    </row>
    <row r="22" spans="1:4" x14ac:dyDescent="0.2">
      <c r="A22" s="36" t="s">
        <v>83</v>
      </c>
      <c r="B22" s="131">
        <f>'Development Budget'!B23</f>
        <v>0</v>
      </c>
      <c r="C22" s="54" t="e">
        <f t="shared" si="0"/>
        <v>#DIV/0!</v>
      </c>
      <c r="D22" s="55" t="e">
        <f t="shared" si="1"/>
        <v>#DIV/0!</v>
      </c>
    </row>
    <row r="23" spans="1:4" x14ac:dyDescent="0.2">
      <c r="A23" s="36">
        <f>'Development Budget'!A24</f>
        <v>0</v>
      </c>
      <c r="B23" s="131">
        <f>'Development Budget'!B24</f>
        <v>0</v>
      </c>
      <c r="C23" s="54" t="e">
        <f t="shared" si="0"/>
        <v>#DIV/0!</v>
      </c>
      <c r="D23" s="55" t="e">
        <f t="shared" si="1"/>
        <v>#DIV/0!</v>
      </c>
    </row>
    <row r="24" spans="1:4" s="1" customFormat="1" ht="13.5" thickBot="1" x14ac:dyDescent="0.25">
      <c r="A24" s="39" t="s">
        <v>8</v>
      </c>
      <c r="B24" s="47">
        <f>SUM(B17:B23)</f>
        <v>0</v>
      </c>
      <c r="C24" s="47" t="e">
        <f>SUM(C17:C23)</f>
        <v>#DIV/0!</v>
      </c>
      <c r="D24" s="48" t="e">
        <f>SUM(D17:D23)</f>
        <v>#DIV/0!</v>
      </c>
    </row>
    <row r="25" spans="1:4" x14ac:dyDescent="0.2">
      <c r="A25" s="49" t="s">
        <v>9</v>
      </c>
      <c r="B25" s="53"/>
      <c r="C25" s="132"/>
      <c r="D25" s="133"/>
    </row>
    <row r="26" spans="1:4" x14ac:dyDescent="0.2">
      <c r="A26" s="36" t="s">
        <v>84</v>
      </c>
      <c r="B26" s="131">
        <f>'Development Budget'!B28</f>
        <v>0</v>
      </c>
      <c r="C26" s="54" t="e">
        <f t="shared" ref="C26:C34" si="2">B26/$B$5</f>
        <v>#DIV/0!</v>
      </c>
      <c r="D26" s="55" t="e">
        <f t="shared" ref="D26:D34" si="3">B26/$B$68</f>
        <v>#DIV/0!</v>
      </c>
    </row>
    <row r="27" spans="1:4" x14ac:dyDescent="0.2">
      <c r="A27" s="36" t="s">
        <v>85</v>
      </c>
      <c r="B27" s="131">
        <f>'Development Budget'!B29</f>
        <v>0</v>
      </c>
      <c r="C27" s="54" t="e">
        <f t="shared" si="2"/>
        <v>#DIV/0!</v>
      </c>
      <c r="D27" s="55" t="e">
        <f t="shared" si="3"/>
        <v>#DIV/0!</v>
      </c>
    </row>
    <row r="28" spans="1:4" x14ac:dyDescent="0.2">
      <c r="A28" s="36" t="s">
        <v>100</v>
      </c>
      <c r="B28" s="131">
        <f>'Development Budget'!B30</f>
        <v>0</v>
      </c>
      <c r="C28" s="54" t="e">
        <f t="shared" si="2"/>
        <v>#DIV/0!</v>
      </c>
      <c r="D28" s="55" t="e">
        <f t="shared" si="3"/>
        <v>#DIV/0!</v>
      </c>
    </row>
    <row r="29" spans="1:4" x14ac:dyDescent="0.2">
      <c r="A29" s="36" t="s">
        <v>115</v>
      </c>
      <c r="B29" s="131">
        <f>'Development Budget'!B31</f>
        <v>0</v>
      </c>
      <c r="C29" s="54" t="e">
        <f t="shared" si="2"/>
        <v>#DIV/0!</v>
      </c>
      <c r="D29" s="55" t="e">
        <f t="shared" si="3"/>
        <v>#DIV/0!</v>
      </c>
    </row>
    <row r="30" spans="1:4" x14ac:dyDescent="0.2">
      <c r="A30" s="36" t="s">
        <v>25</v>
      </c>
      <c r="B30" s="131">
        <f>'Development Budget'!B32</f>
        <v>0</v>
      </c>
      <c r="C30" s="54" t="e">
        <f t="shared" si="2"/>
        <v>#DIV/0!</v>
      </c>
      <c r="D30" s="55" t="e">
        <f t="shared" si="3"/>
        <v>#DIV/0!</v>
      </c>
    </row>
    <row r="31" spans="1:4" x14ac:dyDescent="0.2">
      <c r="A31" s="36" t="str">
        <f>'Development Budget'!A33</f>
        <v>Legal Fees</v>
      </c>
      <c r="B31" s="131">
        <f>'Development Budget'!B33</f>
        <v>0</v>
      </c>
      <c r="C31" s="54" t="e">
        <f t="shared" si="2"/>
        <v>#DIV/0!</v>
      </c>
      <c r="D31" s="55" t="e">
        <f t="shared" si="3"/>
        <v>#DIV/0!</v>
      </c>
    </row>
    <row r="32" spans="1:4" x14ac:dyDescent="0.2">
      <c r="A32" s="36" t="s">
        <v>87</v>
      </c>
      <c r="B32" s="131">
        <f>'Development Budget'!B34</f>
        <v>0</v>
      </c>
      <c r="C32" s="54" t="e">
        <f t="shared" si="2"/>
        <v>#DIV/0!</v>
      </c>
      <c r="D32" s="55" t="e">
        <f t="shared" si="3"/>
        <v>#DIV/0!</v>
      </c>
    </row>
    <row r="33" spans="1:4" x14ac:dyDescent="0.2">
      <c r="A33" s="36" t="s">
        <v>101</v>
      </c>
      <c r="B33" s="131">
        <f>'Development Budget'!B35</f>
        <v>0</v>
      </c>
      <c r="C33" s="54" t="e">
        <f t="shared" si="2"/>
        <v>#DIV/0!</v>
      </c>
      <c r="D33" s="55" t="e">
        <f t="shared" si="3"/>
        <v>#DIV/0!</v>
      </c>
    </row>
    <row r="34" spans="1:4" x14ac:dyDescent="0.2">
      <c r="A34" s="36">
        <f>'Development Budget'!A36</f>
        <v>0</v>
      </c>
      <c r="B34" s="131">
        <f>'Development Budget'!B36</f>
        <v>0</v>
      </c>
      <c r="C34" s="54" t="e">
        <f t="shared" si="2"/>
        <v>#DIV/0!</v>
      </c>
      <c r="D34" s="55" t="e">
        <f t="shared" si="3"/>
        <v>#DIV/0!</v>
      </c>
    </row>
    <row r="35" spans="1:4" s="1" customFormat="1" ht="13.5" thickBot="1" x14ac:dyDescent="0.25">
      <c r="A35" s="39" t="s">
        <v>10</v>
      </c>
      <c r="B35" s="47">
        <f>SUM(B26:B31)</f>
        <v>0</v>
      </c>
      <c r="C35" s="47" t="e">
        <f>SUM(C26:C31)</f>
        <v>#DIV/0!</v>
      </c>
      <c r="D35" s="48" t="e">
        <f>SUM(D26:D31)</f>
        <v>#DIV/0!</v>
      </c>
    </row>
    <row r="36" spans="1:4" x14ac:dyDescent="0.2">
      <c r="A36" s="49" t="s">
        <v>11</v>
      </c>
      <c r="B36" s="53"/>
      <c r="C36" s="132"/>
      <c r="D36" s="133"/>
    </row>
    <row r="37" spans="1:4" x14ac:dyDescent="0.2">
      <c r="A37" s="36" t="s">
        <v>95</v>
      </c>
      <c r="B37" s="53">
        <f>'Development Budget'!B39</f>
        <v>0</v>
      </c>
      <c r="C37" s="134" t="e">
        <f t="shared" ref="C37:C43" si="4">B37/$B$5</f>
        <v>#DIV/0!</v>
      </c>
      <c r="D37" s="133" t="e">
        <f t="shared" ref="D37:D43" si="5">B37/$B$68</f>
        <v>#DIV/0!</v>
      </c>
    </row>
    <row r="38" spans="1:4" x14ac:dyDescent="0.2">
      <c r="A38" s="36" t="s">
        <v>96</v>
      </c>
      <c r="B38" s="53">
        <f>'Development Budget'!B40</f>
        <v>0</v>
      </c>
      <c r="C38" s="134" t="e">
        <f t="shared" si="4"/>
        <v>#DIV/0!</v>
      </c>
      <c r="D38" s="133" t="e">
        <f t="shared" si="5"/>
        <v>#DIV/0!</v>
      </c>
    </row>
    <row r="39" spans="1:4" x14ac:dyDescent="0.2">
      <c r="A39" s="36" t="s">
        <v>97</v>
      </c>
      <c r="B39" s="53">
        <f>'Development Budget'!B41</f>
        <v>0</v>
      </c>
      <c r="C39" s="134" t="e">
        <f t="shared" si="4"/>
        <v>#DIV/0!</v>
      </c>
      <c r="D39" s="133" t="e">
        <f t="shared" si="5"/>
        <v>#DIV/0!</v>
      </c>
    </row>
    <row r="40" spans="1:4" x14ac:dyDescent="0.2">
      <c r="A40" s="36" t="s">
        <v>132</v>
      </c>
      <c r="B40" s="53">
        <f>'Development Budget'!B42</f>
        <v>0</v>
      </c>
      <c r="C40" s="134" t="e">
        <f t="shared" si="4"/>
        <v>#DIV/0!</v>
      </c>
      <c r="D40" s="133" t="e">
        <f t="shared" si="5"/>
        <v>#DIV/0!</v>
      </c>
    </row>
    <row r="41" spans="1:4" x14ac:dyDescent="0.2">
      <c r="A41" s="36" t="s">
        <v>14</v>
      </c>
      <c r="B41" s="53">
        <f>'Development Budget'!B43</f>
        <v>0</v>
      </c>
      <c r="C41" s="134" t="e">
        <f t="shared" si="4"/>
        <v>#DIV/0!</v>
      </c>
      <c r="D41" s="133" t="e">
        <f t="shared" si="5"/>
        <v>#DIV/0!</v>
      </c>
    </row>
    <row r="42" spans="1:4" x14ac:dyDescent="0.2">
      <c r="A42" s="36" t="str">
        <f>'[1]Development Budget'!A52</f>
        <v>Permits/Fees</v>
      </c>
      <c r="B42" s="53">
        <f>'Development Budget'!B44</f>
        <v>0</v>
      </c>
      <c r="C42" s="134" t="e">
        <f t="shared" si="4"/>
        <v>#DIV/0!</v>
      </c>
      <c r="D42" s="133" t="e">
        <f t="shared" si="5"/>
        <v>#DIV/0!</v>
      </c>
    </row>
    <row r="43" spans="1:4" x14ac:dyDescent="0.2">
      <c r="A43" s="36">
        <f>'Development Budget'!A45</f>
        <v>0</v>
      </c>
      <c r="B43" s="131">
        <f>'Development Budget'!B45</f>
        <v>0</v>
      </c>
      <c r="C43" s="54" t="e">
        <f t="shared" si="4"/>
        <v>#DIV/0!</v>
      </c>
      <c r="D43" s="55" t="e">
        <f t="shared" si="5"/>
        <v>#DIV/0!</v>
      </c>
    </row>
    <row r="44" spans="1:4" s="1" customFormat="1" ht="13.5" thickBot="1" x14ac:dyDescent="0.25">
      <c r="A44" s="39" t="s">
        <v>15</v>
      </c>
      <c r="B44" s="47">
        <f>SUM(B37:B42)</f>
        <v>0</v>
      </c>
      <c r="C44" s="47" t="e">
        <f>SUM(C37:C42)</f>
        <v>#DIV/0!</v>
      </c>
      <c r="D44" s="48" t="e">
        <f>SUM(D37:D42)</f>
        <v>#DIV/0!</v>
      </c>
    </row>
    <row r="45" spans="1:4" x14ac:dyDescent="0.2">
      <c r="A45" s="49" t="s">
        <v>16</v>
      </c>
      <c r="B45" s="53"/>
      <c r="C45" s="132"/>
      <c r="D45" s="133"/>
    </row>
    <row r="46" spans="1:4" x14ac:dyDescent="0.2">
      <c r="A46" s="36" t="s">
        <v>99</v>
      </c>
      <c r="B46" s="53">
        <f>'Development Budget'!B49</f>
        <v>0</v>
      </c>
      <c r="C46" s="134" t="e">
        <f>B46/$B$5</f>
        <v>#DIV/0!</v>
      </c>
      <c r="D46" s="133" t="e">
        <f>B46/$B$68</f>
        <v>#DIV/0!</v>
      </c>
    </row>
    <row r="47" spans="1:4" x14ac:dyDescent="0.2">
      <c r="A47" s="36" t="s">
        <v>97</v>
      </c>
      <c r="B47" s="53">
        <f>'Development Budget'!B50</f>
        <v>0</v>
      </c>
      <c r="C47" s="134" t="e">
        <f>B47/$B$5</f>
        <v>#DIV/0!</v>
      </c>
      <c r="D47" s="133" t="e">
        <f>B47/$B$68</f>
        <v>#DIV/0!</v>
      </c>
    </row>
    <row r="48" spans="1:4" x14ac:dyDescent="0.2">
      <c r="A48" s="36" t="s">
        <v>98</v>
      </c>
      <c r="B48" s="53">
        <f>'Development Budget'!B51</f>
        <v>0</v>
      </c>
      <c r="C48" s="134" t="e">
        <f>B48/$B$5</f>
        <v>#DIV/0!</v>
      </c>
      <c r="D48" s="133" t="e">
        <f>B48/$B$68</f>
        <v>#DIV/0!</v>
      </c>
    </row>
    <row r="49" spans="1:4" x14ac:dyDescent="0.2">
      <c r="A49" s="36" t="s">
        <v>133</v>
      </c>
      <c r="B49" s="53">
        <f>'Development Budget'!B52</f>
        <v>0</v>
      </c>
      <c r="C49" s="134" t="e">
        <f>B49/$B$5</f>
        <v>#DIV/0!</v>
      </c>
      <c r="D49" s="133" t="e">
        <f>B49/$B$68</f>
        <v>#DIV/0!</v>
      </c>
    </row>
    <row r="50" spans="1:4" x14ac:dyDescent="0.2">
      <c r="A50" s="36">
        <f>'Development Budget'!A53</f>
        <v>0</v>
      </c>
      <c r="B50" s="53">
        <f>'Development Budget'!B53</f>
        <v>0</v>
      </c>
      <c r="C50" s="54" t="e">
        <f>B50/$B$5</f>
        <v>#DIV/0!</v>
      </c>
      <c r="D50" s="55" t="e">
        <f>B50/$B$68</f>
        <v>#DIV/0!</v>
      </c>
    </row>
    <row r="51" spans="1:4" s="1" customFormat="1" ht="13.5" thickBot="1" x14ac:dyDescent="0.25">
      <c r="A51" s="39" t="s">
        <v>17</v>
      </c>
      <c r="B51" s="47">
        <f>SUM(B46:B50)</f>
        <v>0</v>
      </c>
      <c r="C51" s="47" t="e">
        <f>SUM(C46:C49)</f>
        <v>#DIV/0!</v>
      </c>
      <c r="D51" s="51" t="e">
        <f>SUM(D46:D49)</f>
        <v>#DIV/0!</v>
      </c>
    </row>
    <row r="52" spans="1:4" x14ac:dyDescent="0.2">
      <c r="A52" s="49" t="s">
        <v>20</v>
      </c>
      <c r="B52" s="53"/>
      <c r="C52" s="132"/>
      <c r="D52" s="133"/>
    </row>
    <row r="53" spans="1:4" s="56" customFormat="1" x14ac:dyDescent="0.2">
      <c r="A53" s="52" t="s">
        <v>86</v>
      </c>
      <c r="B53" s="53">
        <f>'Development Budget'!B57</f>
        <v>0</v>
      </c>
      <c r="C53" s="54" t="e">
        <f>B53/$B$5</f>
        <v>#DIV/0!</v>
      </c>
      <c r="D53" s="55" t="e">
        <f>B53/$B$68</f>
        <v>#DIV/0!</v>
      </c>
    </row>
    <row r="54" spans="1:4" s="56" customFormat="1" x14ac:dyDescent="0.2">
      <c r="A54" s="36">
        <f>'Development Budget'!A58</f>
        <v>0</v>
      </c>
      <c r="B54" s="53">
        <f>'Development Budget'!B58</f>
        <v>0</v>
      </c>
      <c r="C54" s="54" t="e">
        <f>B54/$B$5</f>
        <v>#DIV/0!</v>
      </c>
      <c r="D54" s="55" t="e">
        <f>B54/$B$68</f>
        <v>#DIV/0!</v>
      </c>
    </row>
    <row r="55" spans="1:4" s="1" customFormat="1" ht="13.5" thickBot="1" x14ac:dyDescent="0.25">
      <c r="A55" s="39" t="s">
        <v>18</v>
      </c>
      <c r="B55" s="47">
        <f>SUM(B53:B54)</f>
        <v>0</v>
      </c>
      <c r="C55" s="47" t="e">
        <f>SUM(C53:C54)</f>
        <v>#DIV/0!</v>
      </c>
      <c r="D55" s="51" t="e">
        <f>SUM(D53:D54)</f>
        <v>#DIV/0!</v>
      </c>
    </row>
    <row r="56" spans="1:4" x14ac:dyDescent="0.2">
      <c r="A56" s="49" t="s">
        <v>22</v>
      </c>
      <c r="B56" s="53"/>
      <c r="C56" s="132"/>
      <c r="D56" s="133"/>
    </row>
    <row r="57" spans="1:4" s="56" customFormat="1" x14ac:dyDescent="0.2">
      <c r="A57" s="52" t="s">
        <v>88</v>
      </c>
      <c r="B57" s="53">
        <f>'Development Budget'!B61</f>
        <v>0</v>
      </c>
      <c r="C57" s="54" t="e">
        <f>B57/$B$5</f>
        <v>#DIV/0!</v>
      </c>
      <c r="D57" s="55" t="e">
        <f>B57/$B$68</f>
        <v>#DIV/0!</v>
      </c>
    </row>
    <row r="58" spans="1:4" s="56" customFormat="1" x14ac:dyDescent="0.2">
      <c r="A58" s="52" t="s">
        <v>89</v>
      </c>
      <c r="B58" s="53">
        <f>'Development Budget'!B62</f>
        <v>0</v>
      </c>
      <c r="C58" s="54" t="e">
        <f>B58/$B$5</f>
        <v>#DIV/0!</v>
      </c>
      <c r="D58" s="55" t="e">
        <f>B58/$B$68</f>
        <v>#DIV/0!</v>
      </c>
    </row>
    <row r="59" spans="1:4" s="56" customFormat="1" x14ac:dyDescent="0.2">
      <c r="A59" s="52" t="s">
        <v>90</v>
      </c>
      <c r="B59" s="53">
        <f>'Development Budget'!B63</f>
        <v>0</v>
      </c>
      <c r="C59" s="54" t="e">
        <f>B59/$B$5</f>
        <v>#DIV/0!</v>
      </c>
      <c r="D59" s="55" t="e">
        <f>B59/$B$68</f>
        <v>#DIV/0!</v>
      </c>
    </row>
    <row r="60" spans="1:4" s="56" customFormat="1" x14ac:dyDescent="0.2">
      <c r="A60" s="52">
        <f>'Development Budget'!A64</f>
        <v>0</v>
      </c>
      <c r="B60" s="53">
        <f>'Development Budget'!B64</f>
        <v>0</v>
      </c>
      <c r="C60" s="54" t="e">
        <f>B60/$B$5</f>
        <v>#DIV/0!</v>
      </c>
      <c r="D60" s="55" t="e">
        <f>B60/$B$68</f>
        <v>#DIV/0!</v>
      </c>
    </row>
    <row r="61" spans="1:4" s="1" customFormat="1" ht="13.5" thickBot="1" x14ac:dyDescent="0.25">
      <c r="A61" s="39" t="s">
        <v>19</v>
      </c>
      <c r="B61" s="47">
        <f>SUM(B57:B60)</f>
        <v>0</v>
      </c>
      <c r="C61" s="47" t="e">
        <f>SUM(C57:C60)</f>
        <v>#DIV/0!</v>
      </c>
      <c r="D61" s="51" t="e">
        <f>SUM(D57:D60)</f>
        <v>#DIV/0!</v>
      </c>
    </row>
    <row r="62" spans="1:4" x14ac:dyDescent="0.2">
      <c r="A62" s="49" t="s">
        <v>92</v>
      </c>
      <c r="B62" s="53"/>
      <c r="C62" s="132"/>
      <c r="D62" s="133"/>
    </row>
    <row r="63" spans="1:4" x14ac:dyDescent="0.2">
      <c r="A63" s="36">
        <f>'Development Budget'!A67</f>
        <v>0</v>
      </c>
      <c r="B63" s="131">
        <f>'Development Budget'!B67</f>
        <v>0</v>
      </c>
      <c r="C63" s="54" t="e">
        <f>B63/$B$5</f>
        <v>#DIV/0!</v>
      </c>
      <c r="D63" s="55" t="e">
        <f>B63/$B$68</f>
        <v>#DIV/0!</v>
      </c>
    </row>
    <row r="64" spans="1:4" x14ac:dyDescent="0.2">
      <c r="A64" s="36">
        <f>'Development Budget'!A68</f>
        <v>0</v>
      </c>
      <c r="B64" s="131">
        <f>'Development Budget'!B68</f>
        <v>0</v>
      </c>
      <c r="C64" s="54" t="e">
        <f>B64/$B$5</f>
        <v>#DIV/0!</v>
      </c>
      <c r="D64" s="55" t="e">
        <f>B64/$B$68</f>
        <v>#DIV/0!</v>
      </c>
    </row>
    <row r="65" spans="1:4" x14ac:dyDescent="0.2">
      <c r="A65" s="36">
        <f>'Development Budget'!A69</f>
        <v>0</v>
      </c>
      <c r="B65" s="131">
        <f>'Development Budget'!B69</f>
        <v>0</v>
      </c>
      <c r="C65" s="54" t="e">
        <f>B65/$B$5</f>
        <v>#DIV/0!</v>
      </c>
      <c r="D65" s="55" t="e">
        <f>B65/$B$68</f>
        <v>#DIV/0!</v>
      </c>
    </row>
    <row r="66" spans="1:4" s="1" customFormat="1" ht="13.5" thickBot="1" x14ac:dyDescent="0.25">
      <c r="A66" s="39" t="s">
        <v>21</v>
      </c>
      <c r="B66" s="47">
        <f>SUM(B63:B65)</f>
        <v>0</v>
      </c>
      <c r="C66" s="47" t="e">
        <f>SUM(C63:C65)</f>
        <v>#DIV/0!</v>
      </c>
      <c r="D66" s="51" t="e">
        <f>SUM(D63:D65)</f>
        <v>#DIV/0!</v>
      </c>
    </row>
    <row r="67" spans="1:4" x14ac:dyDescent="0.2">
      <c r="A67" s="49"/>
      <c r="B67" s="53"/>
      <c r="C67" s="132"/>
      <c r="D67" s="133"/>
    </row>
    <row r="68" spans="1:4" s="1" customFormat="1" ht="13.5" thickBot="1" x14ac:dyDescent="0.25">
      <c r="A68" s="39" t="s">
        <v>116</v>
      </c>
      <c r="B68" s="47">
        <f>B10+B15+B24+B35+B44+B51+B55+B61+B66</f>
        <v>0</v>
      </c>
      <c r="C68" s="47" t="e">
        <f>C10+C15+C24+C35+C44+C51+#REF!+#REF!+C55+C61+C66</f>
        <v>#DIV/0!</v>
      </c>
      <c r="D68" s="51" t="e">
        <f>D10+D15+D24+D35+D44+D51+#REF!+#REF!+D55+D61+D66</f>
        <v>#DIV/0!</v>
      </c>
    </row>
    <row r="69" spans="1:4" x14ac:dyDescent="0.2">
      <c r="B69" s="57"/>
      <c r="C69" s="58"/>
      <c r="D69" s="7"/>
    </row>
    <row r="70" spans="1:4" x14ac:dyDescent="0.2">
      <c r="B70" s="57"/>
      <c r="C70" s="58"/>
      <c r="D70" s="7"/>
    </row>
    <row r="71" spans="1:4" x14ac:dyDescent="0.2">
      <c r="B71" s="57"/>
      <c r="C71" s="58"/>
      <c r="D71" s="7"/>
    </row>
    <row r="72" spans="1:4" x14ac:dyDescent="0.2">
      <c r="B72" s="57"/>
      <c r="C72" s="58"/>
      <c r="D72" s="7"/>
    </row>
    <row r="73" spans="1:4" x14ac:dyDescent="0.2">
      <c r="B73" s="57"/>
      <c r="C73" s="58"/>
      <c r="D73" s="7"/>
    </row>
    <row r="74" spans="1:4" x14ac:dyDescent="0.2">
      <c r="B74" s="57"/>
      <c r="C74" s="58"/>
      <c r="D74" s="7"/>
    </row>
    <row r="75" spans="1:4" x14ac:dyDescent="0.2">
      <c r="B75" s="57"/>
      <c r="C75" s="58"/>
      <c r="D75" s="7"/>
    </row>
    <row r="76" spans="1:4" x14ac:dyDescent="0.2">
      <c r="B76" s="57"/>
      <c r="C76" s="58"/>
      <c r="D76" s="7"/>
    </row>
    <row r="77" spans="1:4" x14ac:dyDescent="0.2">
      <c r="B77" s="57"/>
      <c r="C77" s="58"/>
    </row>
    <row r="78" spans="1:4" x14ac:dyDescent="0.2">
      <c r="C78" s="58"/>
    </row>
    <row r="79" spans="1:4" x14ac:dyDescent="0.2">
      <c r="C79" s="58"/>
    </row>
    <row r="80" spans="1:4" x14ac:dyDescent="0.2">
      <c r="C80" s="58"/>
    </row>
    <row r="81" spans="3:3" x14ac:dyDescent="0.2">
      <c r="C81" s="58"/>
    </row>
    <row r="82" spans="3:3" x14ac:dyDescent="0.2">
      <c r="C82" s="58"/>
    </row>
    <row r="83" spans="3:3" x14ac:dyDescent="0.2">
      <c r="C83" s="58"/>
    </row>
    <row r="84" spans="3:3" x14ac:dyDescent="0.2">
      <c r="C84" s="58"/>
    </row>
    <row r="85" spans="3:3" x14ac:dyDescent="0.2">
      <c r="C85" s="58"/>
    </row>
    <row r="86" spans="3:3" x14ac:dyDescent="0.2">
      <c r="C86" s="58"/>
    </row>
    <row r="87" spans="3:3" x14ac:dyDescent="0.2">
      <c r="C87" s="58"/>
    </row>
    <row r="88" spans="3:3" x14ac:dyDescent="0.2">
      <c r="C88" s="58"/>
    </row>
    <row r="89" spans="3:3" x14ac:dyDescent="0.2">
      <c r="C89" s="58"/>
    </row>
    <row r="90" spans="3:3" x14ac:dyDescent="0.2">
      <c r="C90" s="58"/>
    </row>
    <row r="91" spans="3:3" x14ac:dyDescent="0.2">
      <c r="C91" s="58"/>
    </row>
    <row r="92" spans="3:3" x14ac:dyDescent="0.2">
      <c r="C92" s="58"/>
    </row>
  </sheetData>
  <mergeCells count="1">
    <mergeCell ref="A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1CEA8-6EE6-4331-A89E-3B163625256E}">
  <sheetPr codeName="Sheet3">
    <pageSetUpPr fitToPage="1"/>
  </sheetPr>
  <dimension ref="A1:C56"/>
  <sheetViews>
    <sheetView showGridLines="0" view="pageBreakPreview" topLeftCell="A20" zoomScale="60" zoomScaleNormal="100" workbookViewId="0">
      <selection activeCell="D22" sqref="D22"/>
    </sheetView>
  </sheetViews>
  <sheetFormatPr defaultRowHeight="12.75" x14ac:dyDescent="0.2"/>
  <cols>
    <col min="1" max="1" width="54.140625" bestFit="1" customWidth="1"/>
    <col min="2" max="2" width="14.140625" customWidth="1"/>
    <col min="3" max="3" width="14.42578125" customWidth="1"/>
  </cols>
  <sheetData>
    <row r="1" spans="1:3" ht="20.25" customHeight="1" x14ac:dyDescent="0.2">
      <c r="A1" s="279" t="s">
        <v>247</v>
      </c>
      <c r="B1" s="279"/>
      <c r="C1" s="279"/>
    </row>
    <row r="2" spans="1:3" ht="41.25" customHeight="1" x14ac:dyDescent="0.2">
      <c r="A2" s="275" t="s">
        <v>248</v>
      </c>
      <c r="B2" s="275"/>
      <c r="C2" s="275"/>
    </row>
    <row r="3" spans="1:3" ht="13.5" hidden="1" thickBot="1" x14ac:dyDescent="0.25">
      <c r="A3" s="276" t="s">
        <v>24</v>
      </c>
      <c r="B3" s="277"/>
      <c r="C3" s="156"/>
    </row>
    <row r="4" spans="1:3" ht="13.5" thickBot="1" x14ac:dyDescent="0.25">
      <c r="A4" s="278" t="s">
        <v>23</v>
      </c>
      <c r="B4" s="278"/>
      <c r="C4" s="278"/>
    </row>
    <row r="5" spans="1:3" x14ac:dyDescent="0.2">
      <c r="A5" s="229" t="s">
        <v>26</v>
      </c>
      <c r="B5" s="230"/>
      <c r="C5" s="231"/>
    </row>
    <row r="6" spans="1:3" x14ac:dyDescent="0.2">
      <c r="A6" s="232" t="s">
        <v>27</v>
      </c>
      <c r="B6" s="157">
        <v>0</v>
      </c>
      <c r="C6" s="233"/>
    </row>
    <row r="7" spans="1:3" x14ac:dyDescent="0.2">
      <c r="A7" s="232" t="s">
        <v>28</v>
      </c>
      <c r="B7" s="158">
        <v>0</v>
      </c>
      <c r="C7" s="233"/>
    </row>
    <row r="8" spans="1:3" x14ac:dyDescent="0.2">
      <c r="A8" s="232" t="s">
        <v>13</v>
      </c>
      <c r="B8" s="158">
        <v>0</v>
      </c>
      <c r="C8" s="233"/>
    </row>
    <row r="9" spans="1:3" x14ac:dyDescent="0.2">
      <c r="A9" s="232" t="s">
        <v>29</v>
      </c>
      <c r="B9" s="158">
        <v>0</v>
      </c>
      <c r="C9" s="233"/>
    </row>
    <row r="10" spans="1:3" x14ac:dyDescent="0.2">
      <c r="A10" s="232" t="s">
        <v>30</v>
      </c>
      <c r="B10" s="158">
        <v>0</v>
      </c>
      <c r="C10" s="233"/>
    </row>
    <row r="11" spans="1:3" x14ac:dyDescent="0.2">
      <c r="A11" s="232" t="s">
        <v>31</v>
      </c>
      <c r="B11" s="158">
        <v>0</v>
      </c>
      <c r="C11" s="233"/>
    </row>
    <row r="12" spans="1:3" x14ac:dyDescent="0.2">
      <c r="A12" s="232" t="s">
        <v>32</v>
      </c>
      <c r="B12" s="158">
        <v>0</v>
      </c>
      <c r="C12" s="233"/>
    </row>
    <row r="13" spans="1:3" x14ac:dyDescent="0.2">
      <c r="A13" s="232" t="s">
        <v>33</v>
      </c>
      <c r="B13" s="158">
        <v>0</v>
      </c>
      <c r="C13" s="233"/>
    </row>
    <row r="14" spans="1:3" x14ac:dyDescent="0.2">
      <c r="A14" s="234"/>
      <c r="B14" s="158">
        <v>0</v>
      </c>
      <c r="C14" s="233"/>
    </row>
    <row r="15" spans="1:3" x14ac:dyDescent="0.2">
      <c r="A15" s="235" t="s">
        <v>34</v>
      </c>
      <c r="B15" s="236"/>
      <c r="C15" s="237">
        <f>SUM(B6:B14)</f>
        <v>0</v>
      </c>
    </row>
    <row r="16" spans="1:3" x14ac:dyDescent="0.2">
      <c r="A16" s="184"/>
      <c r="B16" s="236"/>
      <c r="C16" s="233"/>
    </row>
    <row r="17" spans="1:3" x14ac:dyDescent="0.2">
      <c r="A17" s="238" t="s">
        <v>35</v>
      </c>
      <c r="B17" s="236"/>
      <c r="C17" s="233"/>
    </row>
    <row r="18" spans="1:3" x14ac:dyDescent="0.2">
      <c r="A18" s="232" t="s">
        <v>36</v>
      </c>
      <c r="B18" s="157">
        <v>0</v>
      </c>
      <c r="C18" s="233"/>
    </row>
    <row r="19" spans="1:3" x14ac:dyDescent="0.2">
      <c r="A19" s="232" t="s">
        <v>37</v>
      </c>
      <c r="B19" s="158">
        <v>0</v>
      </c>
      <c r="C19" s="233"/>
    </row>
    <row r="20" spans="1:3" x14ac:dyDescent="0.2">
      <c r="A20" s="232" t="s">
        <v>38</v>
      </c>
      <c r="B20" s="158">
        <v>0</v>
      </c>
      <c r="C20" s="233"/>
    </row>
    <row r="21" spans="1:3" x14ac:dyDescent="0.2">
      <c r="A21" s="232" t="s">
        <v>39</v>
      </c>
      <c r="B21" s="158">
        <v>0</v>
      </c>
      <c r="C21" s="233"/>
    </row>
    <row r="22" spans="1:3" x14ac:dyDescent="0.2">
      <c r="A22" s="232" t="s">
        <v>40</v>
      </c>
      <c r="B22" s="158">
        <v>0</v>
      </c>
      <c r="C22" s="233"/>
    </row>
    <row r="23" spans="1:3" x14ac:dyDescent="0.2">
      <c r="A23" s="232" t="s">
        <v>58</v>
      </c>
      <c r="B23" s="158">
        <v>0</v>
      </c>
      <c r="C23" s="233"/>
    </row>
    <row r="24" spans="1:3" x14ac:dyDescent="0.2">
      <c r="A24" s="232" t="s">
        <v>246</v>
      </c>
      <c r="B24" s="158">
        <v>0</v>
      </c>
      <c r="C24" s="233"/>
    </row>
    <row r="25" spans="1:3" x14ac:dyDescent="0.2">
      <c r="A25" s="234"/>
      <c r="B25" s="158">
        <v>0</v>
      </c>
      <c r="C25" s="233"/>
    </row>
    <row r="26" spans="1:3" x14ac:dyDescent="0.2">
      <c r="A26" s="235" t="s">
        <v>41</v>
      </c>
      <c r="B26" s="236"/>
      <c r="C26" s="237">
        <f>SUM(B18:B25)</f>
        <v>0</v>
      </c>
    </row>
    <row r="27" spans="1:3" x14ac:dyDescent="0.2">
      <c r="A27" s="184"/>
      <c r="B27" s="236"/>
      <c r="C27" s="233"/>
    </row>
    <row r="28" spans="1:3" x14ac:dyDescent="0.2">
      <c r="A28" s="238" t="s">
        <v>42</v>
      </c>
      <c r="B28" s="236"/>
      <c r="C28" s="233"/>
    </row>
    <row r="29" spans="1:3" x14ac:dyDescent="0.2">
      <c r="A29" s="232" t="s">
        <v>43</v>
      </c>
      <c r="B29" s="157">
        <v>0</v>
      </c>
      <c r="C29" s="233"/>
    </row>
    <row r="30" spans="1:3" x14ac:dyDescent="0.2">
      <c r="A30" s="232" t="s">
        <v>44</v>
      </c>
      <c r="B30" s="158">
        <v>0</v>
      </c>
      <c r="C30" s="233"/>
    </row>
    <row r="31" spans="1:3" x14ac:dyDescent="0.2">
      <c r="A31" s="232" t="s">
        <v>45</v>
      </c>
      <c r="B31" s="158">
        <v>0</v>
      </c>
      <c r="C31" s="233"/>
    </row>
    <row r="32" spans="1:3" x14ac:dyDescent="0.2">
      <c r="A32" s="232" t="s">
        <v>46</v>
      </c>
      <c r="B32" s="158">
        <v>0</v>
      </c>
      <c r="C32" s="233"/>
    </row>
    <row r="33" spans="1:3" x14ac:dyDescent="0.2">
      <c r="A33" s="232" t="s">
        <v>47</v>
      </c>
      <c r="B33" s="158">
        <v>0</v>
      </c>
      <c r="C33" s="233"/>
    </row>
    <row r="34" spans="1:3" x14ac:dyDescent="0.2">
      <c r="A34" s="232" t="s">
        <v>48</v>
      </c>
      <c r="B34" s="158">
        <v>0</v>
      </c>
      <c r="C34" s="233"/>
    </row>
    <row r="35" spans="1:3" x14ac:dyDescent="0.2">
      <c r="A35" s="234"/>
      <c r="B35" s="158">
        <v>0</v>
      </c>
      <c r="C35" s="233"/>
    </row>
    <row r="36" spans="1:3" x14ac:dyDescent="0.2">
      <c r="A36" s="235" t="s">
        <v>49</v>
      </c>
      <c r="B36" s="159"/>
      <c r="C36" s="237">
        <f>SUM(B29:B35)</f>
        <v>0</v>
      </c>
    </row>
    <row r="37" spans="1:3" x14ac:dyDescent="0.2">
      <c r="A37" s="184"/>
      <c r="B37" s="236"/>
      <c r="C37" s="233"/>
    </row>
    <row r="38" spans="1:3" x14ac:dyDescent="0.2">
      <c r="A38" s="238" t="s">
        <v>50</v>
      </c>
      <c r="B38" s="236"/>
      <c r="C38" s="233"/>
    </row>
    <row r="39" spans="1:3" x14ac:dyDescent="0.2">
      <c r="A39" s="232" t="s">
        <v>51</v>
      </c>
      <c r="B39" s="157">
        <v>0</v>
      </c>
      <c r="C39" s="233"/>
    </row>
    <row r="40" spans="1:3" x14ac:dyDescent="0.2">
      <c r="A40" s="232" t="s">
        <v>59</v>
      </c>
      <c r="B40" s="158">
        <v>0</v>
      </c>
      <c r="C40" s="233"/>
    </row>
    <row r="41" spans="1:3" x14ac:dyDescent="0.2">
      <c r="A41" s="232" t="s">
        <v>52</v>
      </c>
      <c r="B41" s="158">
        <v>0</v>
      </c>
      <c r="C41" s="233"/>
    </row>
    <row r="42" spans="1:3" x14ac:dyDescent="0.2">
      <c r="A42" s="232" t="s">
        <v>12</v>
      </c>
      <c r="B42" s="158">
        <v>0</v>
      </c>
      <c r="C42" s="233"/>
    </row>
    <row r="43" spans="1:3" x14ac:dyDescent="0.2">
      <c r="A43" s="234"/>
      <c r="B43" s="158">
        <v>0</v>
      </c>
      <c r="C43" s="233"/>
    </row>
    <row r="44" spans="1:3" x14ac:dyDescent="0.2">
      <c r="A44" s="239" t="s">
        <v>53</v>
      </c>
      <c r="B44" s="236"/>
      <c r="C44" s="237">
        <f>SUM(B39:B43)</f>
        <v>0</v>
      </c>
    </row>
    <row r="45" spans="1:3" x14ac:dyDescent="0.2">
      <c r="A45" s="239"/>
      <c r="B45" s="236"/>
      <c r="C45" s="240"/>
    </row>
    <row r="46" spans="1:3" x14ac:dyDescent="0.2">
      <c r="A46" s="238" t="s">
        <v>56</v>
      </c>
      <c r="B46" s="236"/>
      <c r="C46" s="240"/>
    </row>
    <row r="47" spans="1:3" x14ac:dyDescent="0.2">
      <c r="A47" s="234"/>
      <c r="B47" s="157">
        <v>0</v>
      </c>
      <c r="C47" s="240"/>
    </row>
    <row r="48" spans="1:3" x14ac:dyDescent="0.2">
      <c r="A48" s="234"/>
      <c r="B48" s="158">
        <v>0</v>
      </c>
      <c r="C48" s="240"/>
    </row>
    <row r="49" spans="1:3" x14ac:dyDescent="0.2">
      <c r="A49" s="234"/>
      <c r="B49" s="158">
        <v>0</v>
      </c>
      <c r="C49" s="240"/>
    </row>
    <row r="50" spans="1:3" x14ac:dyDescent="0.2">
      <c r="A50" s="232"/>
      <c r="B50" s="160"/>
      <c r="C50" s="237">
        <f>SUM(B47:B49)</f>
        <v>0</v>
      </c>
    </row>
    <row r="51" spans="1:3" x14ac:dyDescent="0.2">
      <c r="A51" s="184"/>
      <c r="B51" s="236"/>
      <c r="C51" s="233"/>
    </row>
    <row r="52" spans="1:3" x14ac:dyDescent="0.2">
      <c r="A52" s="235" t="s">
        <v>54</v>
      </c>
      <c r="B52" s="236"/>
      <c r="C52" s="237">
        <f>C15+C26+C36+C44+C50</f>
        <v>0</v>
      </c>
    </row>
    <row r="53" spans="1:3" x14ac:dyDescent="0.2">
      <c r="A53" s="235"/>
      <c r="B53" s="236"/>
      <c r="C53" s="240"/>
    </row>
    <row r="54" spans="1:3" x14ac:dyDescent="0.2">
      <c r="A54" s="241" t="s">
        <v>55</v>
      </c>
      <c r="B54" s="155">
        <f>'Unit Distribution &amp; Rents'!E19</f>
        <v>0</v>
      </c>
      <c r="C54" s="233"/>
    </row>
    <row r="55" spans="1:3" x14ac:dyDescent="0.2">
      <c r="A55" s="242" t="s">
        <v>57</v>
      </c>
      <c r="B55" s="2" t="e">
        <f>C52/B54</f>
        <v>#DIV/0!</v>
      </c>
      <c r="C55" s="243"/>
    </row>
    <row r="56" spans="1:3" ht="13.5" thickBot="1" x14ac:dyDescent="0.25">
      <c r="A56" s="185"/>
      <c r="B56" s="244"/>
      <c r="C56" s="245"/>
    </row>
  </sheetData>
  <mergeCells count="4">
    <mergeCell ref="A2:C2"/>
    <mergeCell ref="A3:B3"/>
    <mergeCell ref="A4:C4"/>
    <mergeCell ref="A1:C1"/>
  </mergeCells>
  <phoneticPr fontId="8" type="noConversion"/>
  <printOptions horizontalCentered="1"/>
  <pageMargins left="0.75" right="0.75" top="0.32" bottom="0.83" header="0.27" footer="0.5"/>
  <pageSetup scale="9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F060-9C65-4F02-BAEC-AE612CA3E819}">
  <sheetPr codeName="Sheet6"/>
  <dimension ref="A1:L28"/>
  <sheetViews>
    <sheetView view="pageBreakPreview" zoomScale="60" zoomScaleNormal="100" workbookViewId="0">
      <selection activeCell="C11" sqref="C11"/>
    </sheetView>
  </sheetViews>
  <sheetFormatPr defaultRowHeight="15" x14ac:dyDescent="0.2"/>
  <cols>
    <col min="1" max="1" width="48" bestFit="1" customWidth="1"/>
    <col min="2" max="2" width="7.5703125" style="26" bestFit="1" customWidth="1"/>
    <col min="3" max="7" width="13.140625" style="4" bestFit="1" customWidth="1"/>
    <col min="8" max="12" width="13.140625" bestFit="1" customWidth="1"/>
  </cols>
  <sheetData>
    <row r="1" spans="1:12" ht="15.75" x14ac:dyDescent="0.25">
      <c r="A1" s="252" t="s">
        <v>251</v>
      </c>
      <c r="B1" s="252"/>
      <c r="C1" s="252"/>
      <c r="D1" s="252"/>
      <c r="E1" s="252"/>
      <c r="F1" s="252"/>
      <c r="G1" s="252"/>
      <c r="H1" s="252"/>
      <c r="I1" s="252"/>
      <c r="J1" s="252"/>
      <c r="K1" s="252"/>
      <c r="L1" s="252"/>
    </row>
    <row r="2" spans="1:12" x14ac:dyDescent="0.2">
      <c r="A2" s="265" t="s">
        <v>23</v>
      </c>
      <c r="B2" s="265"/>
      <c r="C2" s="265"/>
      <c r="D2" s="265"/>
      <c r="E2" s="265"/>
      <c r="F2" s="265"/>
      <c r="G2" s="265"/>
      <c r="H2" s="265"/>
      <c r="I2" s="265"/>
      <c r="J2" s="265"/>
      <c r="K2" s="265"/>
      <c r="L2" s="265"/>
    </row>
    <row r="3" spans="1:12" ht="15.75" x14ac:dyDescent="0.25">
      <c r="A3" s="1"/>
      <c r="B3" s="23"/>
      <c r="C3" s="3"/>
      <c r="D3" s="3"/>
      <c r="E3" s="3"/>
      <c r="F3" s="3"/>
      <c r="G3" s="3"/>
    </row>
    <row r="4" spans="1:12" ht="16.5" thickBot="1" x14ac:dyDescent="0.3">
      <c r="A4" s="1"/>
      <c r="B4" s="24"/>
      <c r="C4" s="3"/>
      <c r="D4" s="3"/>
      <c r="E4" s="3"/>
      <c r="F4" s="3"/>
      <c r="G4" s="3"/>
    </row>
    <row r="5" spans="1:12" s="1" customFormat="1" ht="18" x14ac:dyDescent="0.25">
      <c r="A5" s="161"/>
      <c r="B5" s="162" t="s">
        <v>60</v>
      </c>
      <c r="C5" s="178" t="s">
        <v>61</v>
      </c>
      <c r="D5" s="178" t="s">
        <v>62</v>
      </c>
      <c r="E5" s="178" t="s">
        <v>63</v>
      </c>
      <c r="F5" s="178" t="s">
        <v>64</v>
      </c>
      <c r="G5" s="178" t="s">
        <v>65</v>
      </c>
      <c r="H5" s="178" t="s">
        <v>120</v>
      </c>
      <c r="I5" s="178" t="s">
        <v>121</v>
      </c>
      <c r="J5" s="178" t="s">
        <v>122</v>
      </c>
      <c r="K5" s="178" t="s">
        <v>123</v>
      </c>
      <c r="L5" s="15" t="s">
        <v>124</v>
      </c>
    </row>
    <row r="6" spans="1:12" ht="18" x14ac:dyDescent="0.25">
      <c r="A6" s="163"/>
      <c r="B6" s="164"/>
      <c r="C6" s="170"/>
      <c r="D6" s="170"/>
      <c r="E6" s="170"/>
      <c r="F6" s="170"/>
      <c r="G6" s="170"/>
      <c r="H6" s="170"/>
      <c r="I6" s="170"/>
      <c r="J6" s="170"/>
      <c r="K6" s="170"/>
      <c r="L6" s="16"/>
    </row>
    <row r="7" spans="1:12" ht="18" x14ac:dyDescent="0.25">
      <c r="A7" s="165" t="s">
        <v>105</v>
      </c>
      <c r="B7" s="166">
        <v>0</v>
      </c>
      <c r="C7" s="174">
        <f>'Unit Dist. &amp; Rents (cont.)'!E20</f>
        <v>0</v>
      </c>
      <c r="D7" s="170">
        <f>C7*(1+$B$7)</f>
        <v>0</v>
      </c>
      <c r="E7" s="170">
        <f>D7*(1+$B$7)</f>
        <v>0</v>
      </c>
      <c r="F7" s="170">
        <f t="shared" ref="F7:L7" si="0">E7*(1+$B$7)</f>
        <v>0</v>
      </c>
      <c r="G7" s="170">
        <f t="shared" si="0"/>
        <v>0</v>
      </c>
      <c r="H7" s="170">
        <f t="shared" si="0"/>
        <v>0</v>
      </c>
      <c r="I7" s="170">
        <f t="shared" si="0"/>
        <v>0</v>
      </c>
      <c r="J7" s="170">
        <f t="shared" si="0"/>
        <v>0</v>
      </c>
      <c r="K7" s="170">
        <f t="shared" si="0"/>
        <v>0</v>
      </c>
      <c r="L7" s="16">
        <f t="shared" si="0"/>
        <v>0</v>
      </c>
    </row>
    <row r="8" spans="1:12" ht="18" x14ac:dyDescent="0.25">
      <c r="A8" s="163" t="s">
        <v>250</v>
      </c>
      <c r="B8" s="166">
        <v>0</v>
      </c>
      <c r="C8" s="250">
        <f>'Unit Dist. &amp; Rents (cont.)'!E21</f>
        <v>0</v>
      </c>
      <c r="D8" s="170">
        <f>C8*(1+$B$8)</f>
        <v>0</v>
      </c>
      <c r="E8" s="170">
        <f>D8*(1+$B$8)</f>
        <v>0</v>
      </c>
      <c r="F8" s="170">
        <f t="shared" ref="F8:L8" si="1">E8*(1+$B$8)</f>
        <v>0</v>
      </c>
      <c r="G8" s="170">
        <f t="shared" si="1"/>
        <v>0</v>
      </c>
      <c r="H8" s="170">
        <f t="shared" si="1"/>
        <v>0</v>
      </c>
      <c r="I8" s="170">
        <f t="shared" si="1"/>
        <v>0</v>
      </c>
      <c r="J8" s="170">
        <f t="shared" si="1"/>
        <v>0</v>
      </c>
      <c r="K8" s="170">
        <f t="shared" si="1"/>
        <v>0</v>
      </c>
      <c r="L8" s="16">
        <f t="shared" si="1"/>
        <v>0</v>
      </c>
    </row>
    <row r="9" spans="1:12" ht="18" x14ac:dyDescent="0.25">
      <c r="A9" s="163" t="s">
        <v>66</v>
      </c>
      <c r="B9" s="167"/>
      <c r="C9" s="170">
        <f t="shared" ref="C9:L9" si="2">SUM(C7:C8)</f>
        <v>0</v>
      </c>
      <c r="D9" s="170">
        <f t="shared" si="2"/>
        <v>0</v>
      </c>
      <c r="E9" s="170">
        <f t="shared" si="2"/>
        <v>0</v>
      </c>
      <c r="F9" s="170">
        <f t="shared" si="2"/>
        <v>0</v>
      </c>
      <c r="G9" s="170">
        <f t="shared" si="2"/>
        <v>0</v>
      </c>
      <c r="H9" s="170">
        <f t="shared" si="2"/>
        <v>0</v>
      </c>
      <c r="I9" s="170">
        <f t="shared" si="2"/>
        <v>0</v>
      </c>
      <c r="J9" s="170">
        <f t="shared" si="2"/>
        <v>0</v>
      </c>
      <c r="K9" s="170">
        <f t="shared" si="2"/>
        <v>0</v>
      </c>
      <c r="L9" s="16">
        <f t="shared" si="2"/>
        <v>0</v>
      </c>
    </row>
    <row r="10" spans="1:12" ht="18" x14ac:dyDescent="0.25">
      <c r="A10" s="163" t="s">
        <v>67</v>
      </c>
      <c r="B10" s="249">
        <f>'Unit Dist. &amp; Rents (cont.)'!D16</f>
        <v>0</v>
      </c>
      <c r="C10" s="175">
        <f>C9*$B$10</f>
        <v>0</v>
      </c>
      <c r="D10" s="176">
        <f>D9*$B$10</f>
        <v>0</v>
      </c>
      <c r="E10" s="176">
        <f>E9*$B$10</f>
        <v>0</v>
      </c>
      <c r="F10" s="176">
        <f t="shared" ref="F10:L10" si="3">F9*$B$10</f>
        <v>0</v>
      </c>
      <c r="G10" s="176">
        <f t="shared" si="3"/>
        <v>0</v>
      </c>
      <c r="H10" s="176">
        <f t="shared" si="3"/>
        <v>0</v>
      </c>
      <c r="I10" s="176">
        <f t="shared" si="3"/>
        <v>0</v>
      </c>
      <c r="J10" s="176">
        <f t="shared" si="3"/>
        <v>0</v>
      </c>
      <c r="K10" s="176">
        <f t="shared" si="3"/>
        <v>0</v>
      </c>
      <c r="L10" s="179">
        <f t="shared" si="3"/>
        <v>0</v>
      </c>
    </row>
    <row r="11" spans="1:12" ht="18" x14ac:dyDescent="0.25">
      <c r="A11" s="165" t="s">
        <v>106</v>
      </c>
      <c r="B11" s="168"/>
      <c r="C11" s="175">
        <f>C9-C10</f>
        <v>0</v>
      </c>
      <c r="D11" s="169">
        <f>D9-D10</f>
        <v>0</v>
      </c>
      <c r="E11" s="169">
        <f>E9-E10</f>
        <v>0</v>
      </c>
      <c r="F11" s="169">
        <f t="shared" ref="F11:L11" si="4">F9-F10</f>
        <v>0</v>
      </c>
      <c r="G11" s="169">
        <f t="shared" si="4"/>
        <v>0</v>
      </c>
      <c r="H11" s="169">
        <f t="shared" si="4"/>
        <v>0</v>
      </c>
      <c r="I11" s="169">
        <f t="shared" si="4"/>
        <v>0</v>
      </c>
      <c r="J11" s="169">
        <f t="shared" si="4"/>
        <v>0</v>
      </c>
      <c r="K11" s="169">
        <f t="shared" si="4"/>
        <v>0</v>
      </c>
      <c r="L11" s="180">
        <f t="shared" si="4"/>
        <v>0</v>
      </c>
    </row>
    <row r="12" spans="1:12" ht="18" x14ac:dyDescent="0.25">
      <c r="A12" s="163" t="s">
        <v>68</v>
      </c>
      <c r="B12" s="168"/>
      <c r="C12" s="170"/>
      <c r="D12" s="170"/>
      <c r="E12" s="170"/>
      <c r="F12" s="170"/>
      <c r="G12" s="170"/>
      <c r="H12" s="170"/>
      <c r="I12" s="170"/>
      <c r="J12" s="170"/>
      <c r="K12" s="170"/>
      <c r="L12" s="16"/>
    </row>
    <row r="13" spans="1:12" ht="18" x14ac:dyDescent="0.25">
      <c r="A13" s="163" t="s">
        <v>69</v>
      </c>
      <c r="B13" s="166">
        <v>0</v>
      </c>
      <c r="C13" s="175">
        <f>'Operating Expenses'!C52</f>
        <v>0</v>
      </c>
      <c r="D13" s="170">
        <f>C13*(1+$B$13)</f>
        <v>0</v>
      </c>
      <c r="E13" s="170">
        <f>D13*(1+$B$13)</f>
        <v>0</v>
      </c>
      <c r="F13" s="170">
        <f t="shared" ref="F13:L13" si="5">E13*(1+$B$13)</f>
        <v>0</v>
      </c>
      <c r="G13" s="170">
        <f t="shared" si="5"/>
        <v>0</v>
      </c>
      <c r="H13" s="170">
        <f t="shared" si="5"/>
        <v>0</v>
      </c>
      <c r="I13" s="170">
        <f t="shared" si="5"/>
        <v>0</v>
      </c>
      <c r="J13" s="170">
        <f t="shared" si="5"/>
        <v>0</v>
      </c>
      <c r="K13" s="170">
        <f t="shared" si="5"/>
        <v>0</v>
      </c>
      <c r="L13" s="16">
        <f t="shared" si="5"/>
        <v>0</v>
      </c>
    </row>
    <row r="14" spans="1:12" s="1" customFormat="1" ht="18" x14ac:dyDescent="0.25">
      <c r="A14" s="165" t="s">
        <v>70</v>
      </c>
      <c r="B14" s="171"/>
      <c r="C14" s="177">
        <f>C11-C13</f>
        <v>0</v>
      </c>
      <c r="D14" s="177">
        <f>D11-D13</f>
        <v>0</v>
      </c>
      <c r="E14" s="177">
        <f t="shared" ref="E14:L14" si="6">E11-E13</f>
        <v>0</v>
      </c>
      <c r="F14" s="177">
        <f t="shared" si="6"/>
        <v>0</v>
      </c>
      <c r="G14" s="177">
        <f t="shared" si="6"/>
        <v>0</v>
      </c>
      <c r="H14" s="177">
        <f t="shared" si="6"/>
        <v>0</v>
      </c>
      <c r="I14" s="177">
        <f t="shared" si="6"/>
        <v>0</v>
      </c>
      <c r="J14" s="177">
        <f t="shared" si="6"/>
        <v>0</v>
      </c>
      <c r="K14" s="177">
        <f t="shared" si="6"/>
        <v>0</v>
      </c>
      <c r="L14" s="17">
        <f t="shared" si="6"/>
        <v>0</v>
      </c>
    </row>
    <row r="15" spans="1:12" ht="18" x14ac:dyDescent="0.25">
      <c r="A15" s="163" t="s">
        <v>71</v>
      </c>
      <c r="B15" s="167"/>
      <c r="C15" s="182">
        <v>0</v>
      </c>
      <c r="D15" s="170">
        <f>$C$15</f>
        <v>0</v>
      </c>
      <c r="E15" s="170">
        <f>$C$15</f>
        <v>0</v>
      </c>
      <c r="F15" s="170">
        <f t="shared" ref="F15:L15" si="7">$C$15</f>
        <v>0</v>
      </c>
      <c r="G15" s="170">
        <f t="shared" si="7"/>
        <v>0</v>
      </c>
      <c r="H15" s="170">
        <f t="shared" si="7"/>
        <v>0</v>
      </c>
      <c r="I15" s="170">
        <f t="shared" si="7"/>
        <v>0</v>
      </c>
      <c r="J15" s="170">
        <f t="shared" si="7"/>
        <v>0</v>
      </c>
      <c r="K15" s="170">
        <f t="shared" si="7"/>
        <v>0</v>
      </c>
      <c r="L15" s="16">
        <f t="shared" si="7"/>
        <v>0</v>
      </c>
    </row>
    <row r="16" spans="1:12" ht="18" x14ac:dyDescent="0.25">
      <c r="A16" s="163" t="s">
        <v>72</v>
      </c>
      <c r="B16" s="167"/>
      <c r="C16" s="170">
        <f>C14-C15</f>
        <v>0</v>
      </c>
      <c r="D16" s="170">
        <f>D14-D15</f>
        <v>0</v>
      </c>
      <c r="E16" s="170">
        <f>E14-E15</f>
        <v>0</v>
      </c>
      <c r="F16" s="170">
        <f t="shared" ref="F16:L16" si="8">F14-F15</f>
        <v>0</v>
      </c>
      <c r="G16" s="170">
        <f t="shared" si="8"/>
        <v>0</v>
      </c>
      <c r="H16" s="170">
        <f t="shared" si="8"/>
        <v>0</v>
      </c>
      <c r="I16" s="170">
        <f t="shared" si="8"/>
        <v>0</v>
      </c>
      <c r="J16" s="170">
        <f t="shared" si="8"/>
        <v>0</v>
      </c>
      <c r="K16" s="170">
        <f t="shared" si="8"/>
        <v>0</v>
      </c>
      <c r="L16" s="16">
        <f t="shared" si="8"/>
        <v>0</v>
      </c>
    </row>
    <row r="17" spans="1:12" s="1" customFormat="1" ht="18.75" thickBot="1" x14ac:dyDescent="0.3">
      <c r="A17" s="172" t="s">
        <v>73</v>
      </c>
      <c r="B17" s="173"/>
      <c r="C17" s="181" t="e">
        <f>C14/C15</f>
        <v>#DIV/0!</v>
      </c>
      <c r="D17" s="181" t="e">
        <f>D14/D15</f>
        <v>#DIV/0!</v>
      </c>
      <c r="E17" s="181" t="e">
        <f>E14/E15</f>
        <v>#DIV/0!</v>
      </c>
      <c r="F17" s="181" t="e">
        <f t="shared" ref="F17:L17" si="9">F14/F15</f>
        <v>#DIV/0!</v>
      </c>
      <c r="G17" s="181" t="e">
        <f t="shared" si="9"/>
        <v>#DIV/0!</v>
      </c>
      <c r="H17" s="181" t="e">
        <f t="shared" si="9"/>
        <v>#DIV/0!</v>
      </c>
      <c r="I17" s="181" t="e">
        <f t="shared" si="9"/>
        <v>#DIV/0!</v>
      </c>
      <c r="J17" s="181" t="e">
        <f t="shared" si="9"/>
        <v>#DIV/0!</v>
      </c>
      <c r="K17" s="181" t="e">
        <f t="shared" si="9"/>
        <v>#DIV/0!</v>
      </c>
      <c r="L17" s="22" t="e">
        <f t="shared" si="9"/>
        <v>#DIV/0!</v>
      </c>
    </row>
    <row r="23" spans="1:12" ht="15.75" x14ac:dyDescent="0.25">
      <c r="A23" s="1"/>
      <c r="B23" s="25"/>
      <c r="D23" s="6"/>
      <c r="E23" s="6"/>
      <c r="F23" s="6"/>
      <c r="G23" s="6"/>
    </row>
    <row r="25" spans="1:12" ht="18" x14ac:dyDescent="0.25">
      <c r="A25" s="27"/>
      <c r="B25" s="25"/>
      <c r="C25" s="5"/>
      <c r="D25" s="5"/>
      <c r="E25" s="5"/>
      <c r="F25" s="5"/>
      <c r="G25" s="5"/>
    </row>
    <row r="27" spans="1:12" s="7" customFormat="1" x14ac:dyDescent="0.2">
      <c r="B27" s="26"/>
      <c r="C27" s="4"/>
      <c r="D27" s="6"/>
      <c r="E27" s="8"/>
      <c r="F27" s="8"/>
      <c r="G27" s="8"/>
    </row>
    <row r="28" spans="1:12" x14ac:dyDescent="0.2">
      <c r="A28" s="26"/>
      <c r="B28" s="4"/>
      <c r="G28"/>
    </row>
  </sheetData>
  <mergeCells count="2">
    <mergeCell ref="A1:L1"/>
    <mergeCell ref="A2:L2"/>
  </mergeCells>
  <phoneticPr fontId="8" type="noConversion"/>
  <pageMargins left="0.43" right="0.18" top="0.81" bottom="1" header="0.5" footer="0.5"/>
  <pageSetup scale="5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7 b 6 8 b 7 9 - 0 0 4 d - 4 9 a 6 - 9 d d 0 - a 9 c 9 1 f 5 5 6 f 5 8 "   x m l n s = " h t t p : / / s c h e m a s . m i c r o s o f t . c o m / D a t a M a s h u p " > A A A A A D 8 E A A B Q S w M E F A A C A A g A y X J H 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D J c k d 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X J H W t 2 N F X w 6 A Q A A D g I A A B M A H A B G b 3 J t d W x h c y 9 T Z W N 0 a W 9 u M S 5 t I K I Y A C i g F A A A A A A A A A A A A A A A A A A A A A A A A A A A A G 2 P U W v C M B S F 3 w v 9 D 5 f 4 0 k J X 0 O 1 p 4 o O 0 G 5 P B H G t F h p U R 6 9 U W 0 1 x J 0 l E p / v d F 7 T Y f z M s l 5 + S e f E d j b k q S k F x m f + g 6 r q M L r n A N P Z Y U i K Y P 3 s B n M A K B x n X A n o R q l a N V n p o c R T g n t V s R 7 b z n U m A Y k T Q o j f Z Y 9 J j N N C q d 5 S t S E i s u Z T a V G K v y G + E O q N j w k N Q 2 i 1 H v D O 2 z i P Y H o A 1 E V E t T o g 4 b o R v m B y B r I Q I w q k Y / 6 A j O Y F / n Y T k u Q O 1 i Y r A a d d Q s e C 3 l u r u x 5 X E R c 8 O X 3 X 6 P v S u q y N i W L 8 j X F v J U M O U r W 6 B z O t 2 7 / i q A R e e O h U h y L r j S o x P X 0 v 8 L j g o u t z Y 3 P e z x P z R V X O o N q S o i U V f y Z G r v B k X Q t m w c j y c f E E 1 n b + k n s 7 3 t W z D Y m G M A L b v s D 3 5 1 L g 9 X 8 v 1 t + e F a P v q u U 8 q b t M M f U E s B A i 0 A F A A C A A g A y X J H W v / c m o K j A A A A 9 g A A A B I A A A A A A A A A A A A A A A A A A A A A A E N v b m Z p Z y 9 Q Y W N r Y W d l L n h t b F B L A Q I t A B Q A A g A I A M l y R 1 o P y u m r p A A A A O k A A A A T A A A A A A A A A A A A A A A A A O 8 A A A B b Q 2 9 u d G V u d F 9 U e X B l c 1 0 u e G 1 s U E s B A i 0 A F A A C A A g A y X J H W t 2 N F X w 6 A Q A A D g I A A B M A A A A A A A A A A A A A A A A A 4 A E A A E Z v c m 1 1 b G F z L 1 N l Y 3 R p b 2 4 x L m 1 Q S w U G A A A A A A M A A w D C A A A A Z 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H A s A A A A A A A D 6 C 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2 h l Z X Q x J T I w K D I p P C 9 J d G V t U G F 0 a D 4 8 L 0 l 0 Z W 1 M b 2 N h d G l v b j 4 8 U 3 R h Y m x l R W 5 0 c m l l c z 4 8 R W 5 0 c n k g V H l w Z T 0 i R m l s b G V k Q 2 9 t c G x l d G V S Z X N 1 b H R U b 1 d v c m t z a G V l d C I g V m F s d W U 9 I m w x I i A v P j x F b n R y e S B U e X B l P S J G a W x s R W 5 h Y m x l Z C I g V m F s d W U 9 I m w w I i A v P j x F b n R y e S B U e X B l P S J G a W x s T 2 J q Z W N 0 V H l w Z S I g V m F s d W U 9 I n N D b 2 5 u Z W N 0 a W 9 u T 2 5 s e S I g L z 4 8 R W 5 0 c n k g V H l w Z T 0 i R m l s b F R v R G F 0 Y U 1 v Z G V s R W 5 h Y m x l Z C I g V m F s d W U 9 I m w w I i A v P j x F b n R y e S B U e X B l P S J J c 1 B y a X Z h d G U i I F Z h b H V l P S J s M C I g L z 4 8 R W 5 0 c n k g V H l w Z T 0 i R m l s b E N v d W 5 0 I i B W Y W x 1 Z T 0 i b D c 2 I i A v P j x F b n R y e S B U e X B l P S J B Z G R l Z F R v R G F 0 Y U 1 v Z G V s I i B W Y W x 1 Z T 0 i b D A i I C 8 + P E V u d H J 5 I F R 5 c G U 9 I l F 1 Z X J 5 S U Q i I F Z h b H V l P S J z Y W J h Z D k 0 M m Y t N j N j M i 0 0 Z W N h L T k z N j E t N G I 3 M m N i Y 2 M z Z T I w I i A v P j x F b n R y e S B U e X B l P S J G a W x s R X J y b 3 J D b 2 R l I i B W Y W x 1 Z T 0 i c 1 V u a 2 5 v d 2 4 i I C 8 + P E V u d H J 5 I F R 5 c G U 9 I k Z p b G x F c n J v c k N v d W 5 0 I i B W Y W x 1 Z T 0 i b D A i I C 8 + P E V u d H J 5 I F R 5 c G U 9 I k Z p b G x M Y X N 0 V X B k Y X R l Z C I g V m F s d W U 9 I m Q y M D I 1 L T A y L T A 3 V D I w O j A 0 O j Q w L j E 4 M z g 3 O T l a I i A v P j x F b n R y e S B U e X B l P S J G a W x s Q 2 9 s d W 1 u V H l w Z X M i I F Z h b H V l P S J z Q m d B Q U F B P T 0 i I C 8 + P E V u d H J 5 I F R 5 c G U 9 I k Z p b G x D b 2 x 1 b W 5 O Y W 1 l c y I g V m F s d W U 9 I n N b J n F 1 b 3 Q 7 Q U R B S V I g Q 0 9 V T l R Z 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2 h l Z X Q x I C g y K S 9 B d X R v U m V t b 3 Z l Z E N v b H V t b n M x L n t B R E F J U i B D T 1 V O V F k s M H 0 m c X V v d D s s J n F 1 b 3 Q 7 U 2 V j d G l v b j E v U 2 h l Z X Q x I C g y K S 9 B d X R v U m V t b 3 Z l Z E N v b H V t b n M x L n t D b 2 x 1 b W 4 y L D F 9 J n F 1 b 3 Q 7 L C Z x d W 9 0 O 1 N l Y 3 R p b 2 4 x L 1 N o Z W V 0 M S A o M i k v Q X V 0 b 1 J l b W 9 2 Z W R D b 2 x 1 b W 5 z M S 5 7 Q 2 9 s d W 1 u M y w y f S Z x d W 9 0 O y w m c X V v d D t T Z W N 0 a W 9 u M S 9 T a G V l d D E g K D I p L 0 F 1 d G 9 S Z W 1 v d m V k Q 2 9 s d W 1 u c z E u e 0 N v b H V t b j Q s M 3 0 m c X V v d D t d L C Z x d W 9 0 O 0 N v b H V t b k N v d W 5 0 J n F 1 b 3 Q 7 O j Q s J n F 1 b 3 Q 7 S 2 V 5 Q 2 9 s d W 1 u T m F t Z X M m c X V v d D s 6 W 1 0 s J n F 1 b 3 Q 7 Q 2 9 s d W 1 u S W R l b n R p d G l l c y Z x d W 9 0 O z p b J n F 1 b 3 Q 7 U 2 V j d G l v b j E v U 2 h l Z X Q x I C g y K S 9 B d X R v U m V t b 3 Z l Z E N v b H V t b n M x L n t B R E F J U i B D T 1 V O V F k s M H 0 m c X V v d D s s J n F 1 b 3 Q 7 U 2 V j d G l v b j E v U 2 h l Z X Q x I C g y K S 9 B d X R v U m V t b 3 Z l Z E N v b H V t b n M x L n t D b 2 x 1 b W 4 y L D F 9 J n F 1 b 3 Q 7 L C Z x d W 9 0 O 1 N l Y 3 R p b 2 4 x L 1 N o Z W V 0 M S A o M i k v Q X V 0 b 1 J l b W 9 2 Z W R D b 2 x 1 b W 5 z M S 5 7 Q 2 9 s d W 1 u M y w y f S Z x d W 9 0 O y w m c X V v d D t T Z W N 0 a W 9 u M S 9 T a G V l d D E g K D I p L 0 F 1 d G 9 S Z W 1 v d m V k Q 2 9 s d W 1 u c z E u e 0 N v b H V t b j Q s M 3 0 m c X V v d D t d L C Z x d W 9 0 O 1 J l b G F 0 a W 9 u c 2 h p c E l u Z m 8 m c X V v d D s 6 W 1 1 9 I i A v P j x F b n R y e S B U e X B l P S J C d W Z m Z X J O Z X h 0 U m V m c m V z a C I g V m F s d W U 9 I m w x I i A v P j x F b n R y e S B U e X B l P S J S Z X N 1 b H R U e X B l I i B W Y W x 1 Z T 0 i c 1 R h Y m x l I i A v P j x F b n R y e S B U e X B l P S J O Y W 1 l V X B k Y X R l Z E F m d G V y R m l s b C I g V m F s d W U 9 I m w w I i A v P j w v U 3 R h Y m x l R W 5 0 c m l l c z 4 8 L 0 l 0 Z W 0 + P E l 0 Z W 0 + P E l 0 Z W 1 M b 2 N h d G l v b j 4 8 S X R l b V R 5 c G U + R m 9 y b X V s Y T w v S X R l b V R 5 c G U + P E l 0 Z W 1 Q Y X R o P l N l Y 3 R p b 2 4 x L 1 N o Z W V 0 M S U y M C g y K S 9 T b 3 V y Y 2 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1 B y b 2 1 v d G V k J T I w S G V h Z G V y c z w v S X R l b V B h d G g + P C 9 J d G V t T G 9 j Y X R p b 2 4 + P F N 0 Y W J s Z U V u d H J p Z X M g L z 4 8 L 0 l 0 Z W 0 + P E l 0 Z W 0 + P E l 0 Z W 1 M b 2 N h d G l v b j 4 8 S X R l b V R 5 c G U + R m 9 y b X V s Y T w v S X R l b V R 5 c G U + P E l 0 Z W 1 Q Y X R o P l N l Y 3 R p b 2 4 x L 1 N o Z W V 0 M S U y M C g y K S 9 D a G F u Z 2 V k J T I w V H l w Z T w v S X R l b V B h d G g + P C 9 J d G V t T G 9 j Y X R p b 2 4 + P F N 0 Y W J s Z U V u d H J p Z X M g L z 4 8 L 0 l 0 Z W 0 + P C 9 J d G V t c z 4 8 L 0 x v Y 2 F s U G F j a 2 F n Z U 1 l d G F k Y X R h R m l s Z T 4 W A A A A U E s F B g A A A A A A A A A A A A A A A A A A A A A A A C Y B A A A B A A A A 0 I y d 3 w E V 0 R G M e g D A T 8 K X 6 w E A A A C 6 S i C + G F H c T q j o l X n a H 6 4 k A A A A A A I A A A A A A B B m A A A A A Q A A I A A A A D F N h N w U A y 8 u t H T R b 4 T l s S z c 7 P u l x 3 / D J 1 c T T e L o N f l w A A A A A A 6 A A A A A A g A A I A A A A K 5 g j x i g V w d 0 y + r 8 b v N Q r p J f b w k w i 6 r U C O B 8 x d s p c W k S U A A A A J 0 d t j / u f S M W m R Q Z r b s 8 S 7 q q Q l G t Y B y B 1 8 P 7 5 5 e 5 o G h z b 6 w N / M B C p r y 9 3 M n e 0 2 z f O u M N o / k g K U 3 6 G / R M G U 5 n p 3 D X a P e s y 2 5 9 i Q 5 / N X g f G b N 7 Q A A A A O F v I g h D R t m L 7 o O U f T n k p X M n s / 2 H 3 h W q b T j S l s L b O 1 c q 0 A k S a v M W F l B M / b u g z i h 0 M l e 9 J p K C p L g k Q R 1 p + k O B 0 x g = < / D a t a M a s h u p > 
</file>

<file path=customXml/itemProps1.xml><?xml version="1.0" encoding="utf-8"?>
<ds:datastoreItem xmlns:ds="http://schemas.openxmlformats.org/officeDocument/2006/customXml" ds:itemID="{8A62B914-AD83-4D5A-9DD1-3E43A3556F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Instructions</vt:lpstr>
      <vt:lpstr>Development Budget</vt:lpstr>
      <vt:lpstr>Sources and Uses</vt:lpstr>
      <vt:lpstr>Unit Distribution &amp; Rents</vt:lpstr>
      <vt:lpstr>Unit Dist. &amp; Rents (cont.)</vt:lpstr>
      <vt:lpstr>Cost Per Square Foot</vt:lpstr>
      <vt:lpstr>Operating Expenses</vt:lpstr>
      <vt:lpstr>Pro Forma</vt:lpstr>
      <vt:lpstr>'Unit Distribution &amp; Rents'!Check109</vt:lpstr>
      <vt:lpstr>'Unit Distribution &amp; Rents'!Check110</vt:lpstr>
      <vt:lpstr>'Operating Expenses'!OLE_LINK1</vt:lpstr>
      <vt:lpstr>'Development Budget'!Print_Area</vt:lpstr>
      <vt:lpstr>'Operating Expenses'!Print_Area</vt:lpstr>
      <vt:lpstr>'Pro Forma'!Print_Area</vt:lpstr>
      <vt:lpstr>'Sources and Uses'!Print_Area</vt:lpstr>
      <vt:lpstr>'Unit Dist. &amp; Rents (cont.)'!Print_Area</vt:lpstr>
      <vt:lpstr>'Unit Distribution &amp; Rents'!Print_Area</vt:lpstr>
      <vt:lpstr>'Cost Per Square Foot'!Print_Titles</vt:lpstr>
      <vt:lpstr>'Pro Forma'!Print_Titles</vt:lpstr>
    </vt:vector>
  </TitlesOfParts>
  <Company>ohfa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2016 AHTC Application Form-Excel Worksheets</dc:title>
  <dc:creator>OHFA</dc:creator>
  <cp:keywords>Final 2016 AHTC Application Form-Excel Worksheets</cp:keywords>
  <cp:lastModifiedBy>Eliezer Vargas</cp:lastModifiedBy>
  <cp:lastPrinted>2025-07-01T16:47:24Z</cp:lastPrinted>
  <dcterms:created xsi:type="dcterms:W3CDTF">2004-09-30T13:56:40Z</dcterms:created>
  <dcterms:modified xsi:type="dcterms:W3CDTF">2025-07-01T16:47:26Z</dcterms:modified>
</cp:coreProperties>
</file>