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ohfaorg-my.sharepoint.com/personal/emily_myers_ohfa_org/Documents/Desktop/"/>
    </mc:Choice>
  </mc:AlternateContent>
  <xr:revisionPtr revIDLastSave="148" documentId="8_{703AAEF1-A943-4482-BAD0-B9C138084F2D}" xr6:coauthVersionLast="47" xr6:coauthVersionMax="47" xr10:uidLastSave="{C918B3F2-F381-452C-A0F3-5BEF966C8446}"/>
  <bookViews>
    <workbookView xWindow="28680" yWindow="-120" windowWidth="29040" windowHeight="15720" xr2:uid="{A61298B6-E10C-488D-9A91-1AC8EA7E7DA0}"/>
  </bookViews>
  <sheets>
    <sheet name="Instructions" sheetId="1" r:id="rId1"/>
    <sheet name="Development Budget" sheetId="2" r:id="rId2"/>
    <sheet name="Maximum Cost per Unit" sheetId="3" r:id="rId3"/>
    <sheet name="Unit Distribution and Income" sheetId="5" r:id="rId4"/>
    <sheet name="Development Expenses" sheetId="6" r:id="rId5"/>
    <sheet name="Loans" sheetId="7" r:id="rId6"/>
    <sheet name="Pro Forma" sheetId="8" r:id="rId7"/>
    <sheet name="Source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E12" i="8"/>
  <c r="D34" i="3"/>
  <c r="D35" i="3"/>
  <c r="D36" i="3"/>
  <c r="D37" i="3"/>
  <c r="D33" i="3"/>
  <c r="D20" i="3"/>
  <c r="D21" i="3"/>
  <c r="D22" i="3"/>
  <c r="D23" i="3"/>
  <c r="D19" i="3"/>
  <c r="D9" i="3"/>
  <c r="D6" i="3"/>
  <c r="D7" i="3"/>
  <c r="D8" i="3"/>
  <c r="D5" i="3"/>
  <c r="B24" i="3"/>
  <c r="B10" i="3"/>
  <c r="B28" i="6"/>
  <c r="B24" i="6"/>
  <c r="B25" i="6"/>
  <c r="B55" i="2"/>
  <c r="B56" i="2" s="1"/>
  <c r="B54" i="2"/>
  <c r="B53" i="2"/>
  <c r="C26" i="8"/>
  <c r="B26" i="8"/>
  <c r="B22" i="8"/>
  <c r="B20" i="8"/>
  <c r="B19" i="8"/>
  <c r="B15" i="8"/>
  <c r="B13" i="8"/>
  <c r="I42" i="5"/>
  <c r="I43" i="5"/>
  <c r="I41" i="5"/>
  <c r="I34" i="5"/>
  <c r="I35" i="5"/>
  <c r="I36" i="5"/>
  <c r="I33" i="5"/>
  <c r="I37" i="5" s="1"/>
  <c r="C13" i="8" s="1"/>
  <c r="I25" i="5"/>
  <c r="I9" i="5"/>
  <c r="I28" i="5"/>
  <c r="I27" i="5"/>
  <c r="I26" i="5"/>
  <c r="I29" i="5" s="1"/>
  <c r="C19" i="8" s="1"/>
  <c r="B10" i="7"/>
  <c r="D30" i="8"/>
  <c r="E30" i="8"/>
  <c r="F30" i="8"/>
  <c r="G30" i="8"/>
  <c r="H30" i="8"/>
  <c r="I30" i="8"/>
  <c r="J30" i="8"/>
  <c r="K30" i="8"/>
  <c r="L30" i="8"/>
  <c r="M30" i="8"/>
  <c r="N30" i="8"/>
  <c r="O30" i="8"/>
  <c r="P30" i="8"/>
  <c r="Q30" i="8"/>
  <c r="C30" i="8"/>
  <c r="B22" i="6"/>
  <c r="I8" i="5"/>
  <c r="B27" i="8"/>
  <c r="B12" i="8"/>
  <c r="B18" i="7"/>
  <c r="B19" i="7" s="1"/>
  <c r="B11" i="7"/>
  <c r="E21" i="5"/>
  <c r="I20" i="5"/>
  <c r="I19" i="5"/>
  <c r="I18" i="5"/>
  <c r="I17" i="5"/>
  <c r="I16" i="5"/>
  <c r="I15" i="5"/>
  <c r="I21" i="5" s="1"/>
  <c r="C12" i="8" s="1"/>
  <c r="I14" i="5"/>
  <c r="I13" i="5"/>
  <c r="I12" i="5"/>
  <c r="I11" i="5"/>
  <c r="I10" i="5"/>
  <c r="B38" i="3"/>
  <c r="B48" i="2"/>
  <c r="B28" i="2"/>
  <c r="B50" i="2" s="1"/>
  <c r="B21" i="2"/>
  <c r="B13" i="2"/>
  <c r="H9" i="3" l="1"/>
  <c r="D26" i="3"/>
  <c r="D28" i="3" s="1"/>
  <c r="D12" i="3"/>
  <c r="D14" i="3" s="1"/>
  <c r="D40" i="3"/>
  <c r="D42" i="3" s="1"/>
  <c r="D19" i="8"/>
  <c r="E19" i="8" s="1"/>
  <c r="F19" i="8" s="1"/>
  <c r="G19" i="8" s="1"/>
  <c r="H19" i="8" s="1"/>
  <c r="I19" i="8" s="1"/>
  <c r="J19" i="8" s="1"/>
  <c r="K19" i="8" s="1"/>
  <c r="L19" i="8" s="1"/>
  <c r="M19" i="8" s="1"/>
  <c r="N19" i="8" s="1"/>
  <c r="O19" i="8" s="1"/>
  <c r="P19" i="8" s="1"/>
  <c r="Q19" i="8" s="1"/>
  <c r="I44" i="5"/>
  <c r="C20" i="8" s="1"/>
  <c r="D20" i="8" s="1"/>
  <c r="E20" i="8" s="1"/>
  <c r="F20" i="8" s="1"/>
  <c r="G20" i="8" s="1"/>
  <c r="H20" i="8" s="1"/>
  <c r="I20" i="8" s="1"/>
  <c r="J20" i="8" s="1"/>
  <c r="K20" i="8" s="1"/>
  <c r="L20" i="8" s="1"/>
  <c r="M20" i="8" s="1"/>
  <c r="N20" i="8" s="1"/>
  <c r="O20" i="8" s="1"/>
  <c r="P20" i="8" s="1"/>
  <c r="Q20" i="8" s="1"/>
  <c r="D12" i="8"/>
  <c r="C14" i="8"/>
  <c r="C15" i="8" s="1"/>
  <c r="C16" i="8" s="1"/>
  <c r="D13" i="8"/>
  <c r="E13" i="8" s="1"/>
  <c r="F13" i="8" s="1"/>
  <c r="G13" i="8" s="1"/>
  <c r="H13" i="8" s="1"/>
  <c r="I13" i="8" s="1"/>
  <c r="J13" i="8" s="1"/>
  <c r="K13" i="8" s="1"/>
  <c r="L13" i="8" s="1"/>
  <c r="M13" i="8" s="1"/>
  <c r="N13" i="8" s="1"/>
  <c r="O13" i="8" s="1"/>
  <c r="P13" i="8" s="1"/>
  <c r="Q13" i="8" s="1"/>
  <c r="E29" i="5"/>
  <c r="C27" i="8"/>
  <c r="D27" i="8" s="1"/>
  <c r="E27" i="8" s="1"/>
  <c r="F27" i="8" s="1"/>
  <c r="G27" i="8" s="1"/>
  <c r="H27" i="8" s="1"/>
  <c r="I27" i="8" s="1"/>
  <c r="J27" i="8" s="1"/>
  <c r="K27" i="8" s="1"/>
  <c r="L27" i="8" s="1"/>
  <c r="M27" i="8" s="1"/>
  <c r="N27" i="8" s="1"/>
  <c r="O27" i="8" s="1"/>
  <c r="P27" i="8" s="1"/>
  <c r="Q27" i="8" s="1"/>
  <c r="D26" i="8"/>
  <c r="E26" i="8" s="1"/>
  <c r="F26" i="8" s="1"/>
  <c r="G26" i="8" s="1"/>
  <c r="H26" i="8" s="1"/>
  <c r="I26" i="8" s="1"/>
  <c r="J26" i="8" s="1"/>
  <c r="K26" i="8" s="1"/>
  <c r="L26" i="8" s="1"/>
  <c r="M26" i="8" s="1"/>
  <c r="N26" i="8" s="1"/>
  <c r="O26" i="8" s="1"/>
  <c r="P26" i="8" s="1"/>
  <c r="Q26" i="8" s="1"/>
  <c r="C21" i="8" l="1"/>
  <c r="C22" i="8" s="1"/>
  <c r="D21" i="8"/>
  <c r="D22" i="8" s="1"/>
  <c r="D23" i="8" s="1"/>
  <c r="E21" i="8"/>
  <c r="E22" i="8" s="1"/>
  <c r="E23" i="8" s="1"/>
  <c r="D14" i="8"/>
  <c r="D15" i="8" s="1"/>
  <c r="D16" i="8" s="1"/>
  <c r="F21" i="8"/>
  <c r="C28" i="8"/>
  <c r="C31" i="8" s="1"/>
  <c r="D28" i="8"/>
  <c r="D31" i="8" s="1"/>
  <c r="E14" i="8" l="1"/>
  <c r="F12" i="8"/>
  <c r="C23" i="8"/>
  <c r="E15" i="8"/>
  <c r="E16" i="8" s="1"/>
  <c r="F22" i="8"/>
  <c r="F23" i="8" s="1"/>
  <c r="G21" i="8"/>
  <c r="C32" i="8"/>
  <c r="D32" i="8"/>
  <c r="E28" i="8"/>
  <c r="E31" i="8" s="1"/>
  <c r="F14" i="8"/>
  <c r="F15" i="8" l="1"/>
  <c r="F16" i="8" s="1"/>
  <c r="G22" i="8"/>
  <c r="G23" i="8" s="1"/>
  <c r="H21" i="8"/>
  <c r="F28" i="8"/>
  <c r="F31" i="8" s="1"/>
  <c r="G12" i="8"/>
  <c r="G14" i="8" s="1"/>
  <c r="E32" i="8"/>
  <c r="G15" i="8" l="1"/>
  <c r="G16" i="8" s="1"/>
  <c r="H22" i="8"/>
  <c r="H23" i="8" s="1"/>
  <c r="I21" i="8"/>
  <c r="F32" i="8"/>
  <c r="G28" i="8"/>
  <c r="G31" i="8" s="1"/>
  <c r="H12" i="8"/>
  <c r="H14" i="8" s="1"/>
  <c r="H15" i="8" l="1"/>
  <c r="H16" i="8" s="1"/>
  <c r="I22" i="8"/>
  <c r="I23" i="8" s="1"/>
  <c r="J21" i="8"/>
  <c r="I12" i="8"/>
  <c r="I14" i="8" s="1"/>
  <c r="H28" i="8"/>
  <c r="H31" i="8" s="1"/>
  <c r="G32" i="8"/>
  <c r="I15" i="8" l="1"/>
  <c r="I16" i="8" s="1"/>
  <c r="J22" i="8"/>
  <c r="J23" i="8" s="1"/>
  <c r="K21" i="8"/>
  <c r="H32" i="8"/>
  <c r="I28" i="8"/>
  <c r="I31" i="8" s="1"/>
  <c r="J12" i="8"/>
  <c r="J14" i="8" s="1"/>
  <c r="J15" i="8" l="1"/>
  <c r="J16" i="8" s="1"/>
  <c r="K22" i="8"/>
  <c r="K23" i="8" s="1"/>
  <c r="L21" i="8"/>
  <c r="I32" i="8"/>
  <c r="J28" i="8"/>
  <c r="J31" i="8" s="1"/>
  <c r="K12" i="8"/>
  <c r="K14" i="8" s="1"/>
  <c r="K15" i="8" l="1"/>
  <c r="K16" i="8" s="1"/>
  <c r="L22" i="8"/>
  <c r="L23" i="8"/>
  <c r="M21" i="8"/>
  <c r="M22" i="8" s="1"/>
  <c r="M23" i="8" s="1"/>
  <c r="J32" i="8"/>
  <c r="K28" i="8"/>
  <c r="K31" i="8" s="1"/>
  <c r="L12" i="8"/>
  <c r="L14" i="8" s="1"/>
  <c r="L15" i="8" l="1"/>
  <c r="L16" i="8" s="1"/>
  <c r="N21" i="8"/>
  <c r="K32" i="8"/>
  <c r="L28" i="8"/>
  <c r="L31" i="8" s="1"/>
  <c r="M12" i="8"/>
  <c r="M14" i="8" s="1"/>
  <c r="M15" i="8" l="1"/>
  <c r="M16" i="8" s="1"/>
  <c r="N22" i="8"/>
  <c r="N23" i="8" s="1"/>
  <c r="O21" i="8"/>
  <c r="L32" i="8"/>
  <c r="N12" i="8"/>
  <c r="N14" i="8" s="1"/>
  <c r="M28" i="8"/>
  <c r="M31" i="8" s="1"/>
  <c r="N15" i="8" l="1"/>
  <c r="N16" i="8" s="1"/>
  <c r="O22" i="8"/>
  <c r="O23" i="8" s="1"/>
  <c r="Q21" i="8"/>
  <c r="Q22" i="8" s="1"/>
  <c r="Q23" i="8" s="1"/>
  <c r="P21" i="8"/>
  <c r="M32" i="8"/>
  <c r="N28" i="8"/>
  <c r="N31" i="8" s="1"/>
  <c r="O12" i="8"/>
  <c r="O14" i="8" s="1"/>
  <c r="O15" i="8" l="1"/>
  <c r="O16" i="8" s="1"/>
  <c r="P22" i="8"/>
  <c r="P23" i="8" s="1"/>
  <c r="N32" i="8"/>
  <c r="P12" i="8"/>
  <c r="P14" i="8" s="1"/>
  <c r="O28" i="8"/>
  <c r="O31" i="8" s="1"/>
  <c r="P15" i="8" l="1"/>
  <c r="P16" i="8"/>
  <c r="O32" i="8"/>
  <c r="Q12" i="8"/>
  <c r="Q14" i="8" s="1"/>
  <c r="P28" i="8"/>
  <c r="P31" i="8" s="1"/>
  <c r="Q15" i="8" l="1"/>
  <c r="Q16" i="8" s="1"/>
  <c r="P32" i="8"/>
  <c r="Q28" i="8"/>
  <c r="Q31" i="8" s="1"/>
  <c r="Q32" i="8" l="1"/>
</calcChain>
</file>

<file path=xl/sharedStrings.xml><?xml version="1.0" encoding="utf-8"?>
<sst xmlns="http://schemas.openxmlformats.org/spreadsheetml/2006/main" count="201" uniqueCount="176">
  <si>
    <t xml:space="preserve">Instructions </t>
  </si>
  <si>
    <t xml:space="preserve">Information can only be entered into the blue cells. </t>
  </si>
  <si>
    <t xml:space="preserve">Some blue cells in the Development Budget and Development Expenses have been left empty for other expenses not listed. Please be deatiled. "Other" expenses that are not deatiled will not be accepted. </t>
  </si>
  <si>
    <t>Some sheets have formulas that link to other sheets. Please complete all applicable informtion to ensure proper calculations.</t>
  </si>
  <si>
    <t>Development Budget</t>
  </si>
  <si>
    <t>Input development costs in the appropriate categories.  Do not input decimals.  Round to the nearest dollar.</t>
  </si>
  <si>
    <t>The worksheet will automatically calculate each subtotal and project totals.  However, verify totals against own information.</t>
  </si>
  <si>
    <t>Totals will automatically calculate.</t>
  </si>
  <si>
    <t>Maximum Cost Per Unit</t>
  </si>
  <si>
    <t>Input the number of units that will be constructed / rehabilitated in the unit column. The maximum per unit will automatically generate.</t>
  </si>
  <si>
    <t xml:space="preserve">Enter Number of Bedrooms, Number of Bathrooms, Number of Units, and Monthly Rent into the blue cells. </t>
  </si>
  <si>
    <t xml:space="preserve">If number of Bedrooms or Number of Bathrooms is not yet known, give a good faith estimate. </t>
  </si>
  <si>
    <t xml:space="preserve">Please note that rent amouns are contract rents and thus should not include utilities. </t>
  </si>
  <si>
    <t>Development Expenses</t>
  </si>
  <si>
    <t>Input all operating expenses by line item.</t>
  </si>
  <si>
    <t>Loans</t>
  </si>
  <si>
    <t xml:space="preserve">Select if private debt will be used in this project. If private debt will not be used, select 'No'. </t>
  </si>
  <si>
    <t xml:space="preserve">If yes, input the principal amount of the loan, the interest rate, and the term of the loan in years. </t>
  </si>
  <si>
    <t>ProForma</t>
  </si>
  <si>
    <t xml:space="preserve">Input the rates at which rents, and expenses are increasing. Input an estimated vacancy percent amount. </t>
  </si>
  <si>
    <t>DEVELOPMENT BUDGET</t>
  </si>
  <si>
    <t>Itemized Costs</t>
  </si>
  <si>
    <t>Actual Costs</t>
  </si>
  <si>
    <t xml:space="preserve">Sources </t>
  </si>
  <si>
    <t>LAND AND BUILDINGS</t>
  </si>
  <si>
    <t xml:space="preserve">Land   </t>
  </si>
  <si>
    <t>Existing Structures</t>
  </si>
  <si>
    <t>On Site Work</t>
  </si>
  <si>
    <t>Off Site Work</t>
  </si>
  <si>
    <t xml:space="preserve">Demolition </t>
  </si>
  <si>
    <t>2.  SUBTOTAL</t>
  </si>
  <si>
    <t>HARD COSTS</t>
  </si>
  <si>
    <t>New Construction</t>
  </si>
  <si>
    <t>Rehabilitation</t>
  </si>
  <si>
    <t>Furniture, Fixtures and Equipment</t>
  </si>
  <si>
    <t>Amenities</t>
  </si>
  <si>
    <t>3.  SUBTOTAL</t>
  </si>
  <si>
    <t>PROFESSIONAL FEES</t>
  </si>
  <si>
    <t>Architect Fees</t>
  </si>
  <si>
    <t>Engineer</t>
  </si>
  <si>
    <t>Legal</t>
  </si>
  <si>
    <t>4.  SUBTOTAL</t>
  </si>
  <si>
    <t>SOFT COSTS</t>
  </si>
  <si>
    <t>Survey</t>
  </si>
  <si>
    <t>Consultant Fee</t>
  </si>
  <si>
    <t>Construction Loan Interest</t>
  </si>
  <si>
    <t>Construction Loan Fees</t>
  </si>
  <si>
    <t>Apparaisal</t>
  </si>
  <si>
    <t>Permanent Loan Fee</t>
  </si>
  <si>
    <t>Marketing</t>
  </si>
  <si>
    <t>Property Taxes during Construction</t>
  </si>
  <si>
    <t>Work Write-up</t>
  </si>
  <si>
    <t>Environmental</t>
  </si>
  <si>
    <t>Reserves</t>
  </si>
  <si>
    <t>Closing Costs</t>
  </si>
  <si>
    <t>Developer Profit</t>
  </si>
  <si>
    <t>Inspections</t>
  </si>
  <si>
    <t>Permits</t>
  </si>
  <si>
    <t>Insurance</t>
  </si>
  <si>
    <t>11.  SUBTOTAL</t>
  </si>
  <si>
    <t>TOTAL RESIDENTIAL COSTS</t>
  </si>
  <si>
    <t xml:space="preserve">TOTAL  </t>
  </si>
  <si>
    <t>Soft Costs</t>
  </si>
  <si>
    <t>Number of Units</t>
  </si>
  <si>
    <t>Cost per Unit</t>
  </si>
  <si>
    <t xml:space="preserve"> MAXIMUM COSTS PER UNIT </t>
  </si>
  <si>
    <t>State</t>
  </si>
  <si>
    <t>Number of
Bedrooms</t>
  </si>
  <si>
    <t>Number of
Units</t>
  </si>
  <si>
    <t>Max Development 
Costs per BD size</t>
  </si>
  <si>
    <t># of Bedroom(s)</t>
  </si>
  <si>
    <t>State-240%</t>
  </si>
  <si>
    <t>Total Development Cost</t>
  </si>
  <si>
    <t>Per Unit Development Cost</t>
  </si>
  <si>
    <t xml:space="preserve">  4+</t>
  </si>
  <si>
    <t>Total Allowable Development Costs</t>
  </si>
  <si>
    <t>Maximum Per Unit Allowed</t>
  </si>
  <si>
    <t>Number of Bedrooms</t>
  </si>
  <si>
    <t>Number of Bathrooms</t>
  </si>
  <si>
    <t>Number of  Units</t>
  </si>
  <si>
    <t>Monthly Contract Rent</t>
  </si>
  <si>
    <t>Total Monthly Rent*</t>
  </si>
  <si>
    <t>Totals:</t>
  </si>
  <si>
    <t>OPERATING BUDGET</t>
  </si>
  <si>
    <r>
      <rPr>
        <sz val="10"/>
        <rFont val="Times New Roman"/>
        <family val="1"/>
      </rPr>
      <t xml:space="preserve">Annual Operating Expenses (Estimated as of the </t>
    </r>
    <r>
      <rPr>
        <b/>
        <u/>
        <sz val="10"/>
        <rFont val="Times New Roman"/>
        <family val="1"/>
      </rPr>
      <t>end</t>
    </r>
    <r>
      <rPr>
        <sz val="10"/>
        <rFont val="Times New Roman"/>
        <family val="1"/>
      </rPr>
      <t xml:space="preserve"> of the first full year of operation).  </t>
    </r>
    <r>
      <rPr>
        <b/>
        <u/>
        <sz val="10"/>
        <rFont val="Times New Roman"/>
        <family val="1"/>
      </rPr>
      <t>All</t>
    </r>
    <r>
      <rPr>
        <b/>
        <sz val="10"/>
        <rFont val="Times New Roman"/>
        <family val="1"/>
      </rPr>
      <t xml:space="preserve"> </t>
    </r>
    <r>
      <rPr>
        <sz val="10"/>
        <rFont val="Times New Roman"/>
        <family val="1"/>
      </rPr>
      <t xml:space="preserve">residential expenses must be broken out by line item.  </t>
    </r>
  </si>
  <si>
    <t>Blue Cells May Have Inputs</t>
  </si>
  <si>
    <t>Management Fee</t>
  </si>
  <si>
    <t>Accounting</t>
  </si>
  <si>
    <t>Advertising / Marketing</t>
  </si>
  <si>
    <t>Office Supply/Postage</t>
  </si>
  <si>
    <t>Administrative</t>
  </si>
  <si>
    <t>Electrical</t>
  </si>
  <si>
    <t>Water &amp; Sewer</t>
  </si>
  <si>
    <t>Gas</t>
  </si>
  <si>
    <t>Trash/Garbage</t>
  </si>
  <si>
    <t>Maintenance / Repairs</t>
  </si>
  <si>
    <t>Grounds</t>
  </si>
  <si>
    <t>Property Tax</t>
  </si>
  <si>
    <t>Security</t>
  </si>
  <si>
    <t>TOTAL ANNUAL RESIDENTIAL OPERATING EXPENSES</t>
  </si>
  <si>
    <t>NUMBER OF UNITS</t>
  </si>
  <si>
    <t>ANNUAL OPERATING EXPENSES PER UNIT</t>
  </si>
  <si>
    <t>ANNUAL REPLACEMENT RESERVES PER UNIT</t>
  </si>
  <si>
    <t>TOTAL ANNUAL REPLACEMENT RESERVES</t>
  </si>
  <si>
    <t>LOANS</t>
  </si>
  <si>
    <t>Does this Development use private debt?</t>
  </si>
  <si>
    <t>No</t>
  </si>
  <si>
    <t xml:space="preserve">Loan #1 </t>
  </si>
  <si>
    <t>Principal Amount</t>
  </si>
  <si>
    <t>Interest Rate</t>
  </si>
  <si>
    <t>Amortization in years</t>
  </si>
  <si>
    <t>No. of payments</t>
  </si>
  <si>
    <t>Annual Debt Service</t>
  </si>
  <si>
    <t xml:space="preserve">Loan #2 </t>
  </si>
  <si>
    <t>PRO FORMA</t>
  </si>
  <si>
    <t>Annual Increase in Expenses</t>
  </si>
  <si>
    <t>%</t>
  </si>
  <si>
    <t>Year 1</t>
  </si>
  <si>
    <t>Year 2</t>
  </si>
  <si>
    <t>Year 3</t>
  </si>
  <si>
    <t>Year 4</t>
  </si>
  <si>
    <t>Year 5</t>
  </si>
  <si>
    <t>Year 6</t>
  </si>
  <si>
    <t>Year 7</t>
  </si>
  <si>
    <t>Year 8</t>
  </si>
  <si>
    <t>Year 9</t>
  </si>
  <si>
    <t>Year 10</t>
  </si>
  <si>
    <t>Year 11</t>
  </si>
  <si>
    <t>Year 12</t>
  </si>
  <si>
    <t>Year 13</t>
  </si>
  <si>
    <t>Year 14</t>
  </si>
  <si>
    <t>Year 15</t>
  </si>
  <si>
    <t>less: vacancy</t>
  </si>
  <si>
    <t>Net Income</t>
  </si>
  <si>
    <t>less:</t>
  </si>
  <si>
    <t xml:space="preserve">       Annual Operating Expenses </t>
  </si>
  <si>
    <t xml:space="preserve">       Annual Replacement Reserve</t>
  </si>
  <si>
    <t>Net annual Operating Income (NOI)</t>
  </si>
  <si>
    <t>less: Annual Debt Service</t>
  </si>
  <si>
    <t>Annual Cash Flow</t>
  </si>
  <si>
    <t>Debt Service Ratio</t>
  </si>
  <si>
    <t>Sources</t>
  </si>
  <si>
    <t xml:space="preserve">HOME </t>
  </si>
  <si>
    <t>Equity</t>
  </si>
  <si>
    <t>Market Rate Loan</t>
  </si>
  <si>
    <t>LIHTC</t>
  </si>
  <si>
    <t xml:space="preserve">NHTF </t>
  </si>
  <si>
    <t>Answer</t>
  </si>
  <si>
    <t>Yes</t>
  </si>
  <si>
    <t>Commercial Income</t>
  </si>
  <si>
    <t>Annual Residential Income Increase Rate</t>
  </si>
  <si>
    <t xml:space="preserve">Annual Commercial Income Increase Rate </t>
  </si>
  <si>
    <t>Low IncomeUnits</t>
  </si>
  <si>
    <t>Non-Restricted Units (Market Rate Units)</t>
  </si>
  <si>
    <t xml:space="preserve">Commercial Income </t>
  </si>
  <si>
    <t>UNIT DISTRIBUTION, RENTS, AND INCOME</t>
  </si>
  <si>
    <t>Source</t>
  </si>
  <si>
    <t xml:space="preserve">Miscellaneous Monthly Income Related to Residential Use </t>
  </si>
  <si>
    <t>Monthly Income</t>
  </si>
  <si>
    <t>For a Low Income units, the combination of tenant-paid monthly rent and utilities or utility allowance may not exceed the maximum allowable rents.</t>
  </si>
  <si>
    <t xml:space="preserve">     Other Residential Income</t>
  </si>
  <si>
    <t>Subtotal</t>
  </si>
  <si>
    <t>Low Income Gross Residential Income</t>
  </si>
  <si>
    <t xml:space="preserve">        Market  Rate Units</t>
  </si>
  <si>
    <t xml:space="preserve">        Other Commercial Income</t>
  </si>
  <si>
    <t>less: Vacancy</t>
  </si>
  <si>
    <t xml:space="preserve">Residential Vacancy Rate </t>
  </si>
  <si>
    <t>Commercial Vacancy Rate</t>
  </si>
  <si>
    <t>Net Residential Income</t>
  </si>
  <si>
    <r>
      <t xml:space="preserve">List all </t>
    </r>
    <r>
      <rPr>
        <u/>
        <sz val="10"/>
        <rFont val="Times New Roman"/>
        <family val="1"/>
      </rPr>
      <t xml:space="preserve">Development costs (including non-Trust Fund units).  </t>
    </r>
  </si>
  <si>
    <t>Unit Distribution &amp; Income</t>
  </si>
  <si>
    <r>
      <t>Print all sheets (except this one) and insert into the Application</t>
    </r>
    <r>
      <rPr>
        <b/>
        <sz val="12"/>
        <color rgb="FFFF0000"/>
        <rFont val="Times New Roman"/>
        <family val="1"/>
      </rPr>
      <t>.</t>
    </r>
    <r>
      <rPr>
        <b/>
        <sz val="12"/>
        <rFont val="Times New Roman"/>
        <family val="1"/>
      </rPr>
      <t xml:space="preserve">  </t>
    </r>
  </si>
  <si>
    <t>OKC-270%</t>
  </si>
  <si>
    <t>Tulsa-270%</t>
  </si>
  <si>
    <t>Oklahoma City</t>
  </si>
  <si>
    <t>Tulsa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</si>
</sst>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5" formatCode="_(* #,##0_);_(* \(#,##0\);_(* &quot;-&quot;??_);_(@_)"/>
    <numFmt numFmtId="166" formatCode="0.0%"/>
    <numFmt numFmtId="167" formatCode="0.0000"/>
    <numFmt numFmtId="174" formatCode="_(&quot;$&quot;* #,##0_);_(&quot;$&quot;* \(#,##0\);_(&quot;$&quot;* &quot;-&quot;??_);_(@_)"/>
  </numFmts>
  <fonts count="20" x14ac:knownFonts="1">
    <font>
      <sz val="11"/>
      <color theme="1"/>
      <name val="Aptos Narrow"/>
      <family val="2"/>
      <scheme val="minor"/>
    </font>
    <font>
      <sz val="11"/>
      <color theme="1"/>
      <name val="Aptos Narrow"/>
      <family val="2"/>
      <scheme val="minor"/>
    </font>
    <font>
      <b/>
      <sz val="12"/>
      <name val="Times New Roman"/>
      <family val="1"/>
    </font>
    <font>
      <b/>
      <u/>
      <sz val="12"/>
      <name val="Times New Roman"/>
      <family val="1"/>
    </font>
    <font>
      <sz val="12"/>
      <name val="Times New Roman"/>
      <family val="1"/>
    </font>
    <font>
      <b/>
      <sz val="12"/>
      <color rgb="FFFF0000"/>
      <name val="Times New Roman"/>
      <family val="1"/>
    </font>
    <font>
      <sz val="10"/>
      <name val="Times New Roman"/>
      <family val="1"/>
    </font>
    <font>
      <u/>
      <sz val="10"/>
      <name val="Times New Roman"/>
      <family val="1"/>
    </font>
    <font>
      <b/>
      <sz val="10"/>
      <name val="Times New Roman"/>
      <family val="1"/>
    </font>
    <font>
      <sz val="10"/>
      <name val="Arial"/>
      <family val="2"/>
    </font>
    <font>
      <b/>
      <sz val="12"/>
      <name val="Arial"/>
      <family val="2"/>
    </font>
    <font>
      <b/>
      <sz val="10"/>
      <name val="Arial"/>
      <family val="2"/>
    </font>
    <font>
      <b/>
      <u/>
      <sz val="10"/>
      <name val="Times New Roman"/>
      <family val="1"/>
    </font>
    <font>
      <b/>
      <u/>
      <sz val="11"/>
      <name val="Times New Roman"/>
      <family val="1"/>
    </font>
    <font>
      <sz val="12"/>
      <name val="Arial"/>
      <family val="2"/>
    </font>
    <font>
      <b/>
      <u/>
      <sz val="10"/>
      <name val="Arial"/>
      <family val="2"/>
    </font>
    <font>
      <sz val="14"/>
      <name val="Arial"/>
      <family val="2"/>
    </font>
    <font>
      <b/>
      <sz val="11"/>
      <color theme="1"/>
      <name val="Aptos Narrow"/>
      <family val="2"/>
      <scheme val="minor"/>
    </font>
    <font>
      <b/>
      <u/>
      <sz val="11"/>
      <color theme="1"/>
      <name val="Aptos Narrow"/>
      <family val="2"/>
      <scheme val="minor"/>
    </font>
    <font>
      <b/>
      <u/>
      <sz val="11"/>
      <color rgb="FF242424"/>
      <name val="Calibri"/>
      <family val="2"/>
    </font>
  </fonts>
  <fills count="7">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ck">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xf numFmtId="0" fontId="8" fillId="0" borderId="0" xfId="0" applyFont="1"/>
    <xf numFmtId="38" fontId="6" fillId="2" borderId="4" xfId="0" applyNumberFormat="1" applyFont="1" applyFill="1" applyBorder="1"/>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10" xfId="0" applyFont="1" applyBorder="1" applyAlignment="1">
      <alignment wrapText="1"/>
    </xf>
    <xf numFmtId="38" fontId="6" fillId="2" borderId="11" xfId="0" applyNumberFormat="1" applyFont="1" applyFill="1" applyBorder="1" applyAlignment="1">
      <alignment wrapText="1"/>
    </xf>
    <xf numFmtId="0" fontId="6" fillId="0" borderId="12" xfId="0" applyFont="1" applyBorder="1"/>
    <xf numFmtId="0" fontId="8" fillId="0" borderId="13" xfId="0" applyFont="1" applyBorder="1"/>
    <xf numFmtId="44" fontId="8" fillId="0" borderId="14" xfId="2" applyFont="1" applyBorder="1"/>
    <xf numFmtId="38" fontId="8" fillId="0" borderId="14" xfId="0" applyNumberFormat="1" applyFont="1" applyBorder="1"/>
    <xf numFmtId="44" fontId="6" fillId="2" borderId="11" xfId="2" applyFont="1" applyFill="1" applyBorder="1" applyAlignment="1">
      <alignment wrapText="1"/>
    </xf>
    <xf numFmtId="0" fontId="6" fillId="0" borderId="15" xfId="0" applyFont="1" applyBorder="1" applyAlignment="1">
      <alignment wrapText="1"/>
    </xf>
    <xf numFmtId="44" fontId="6" fillId="2" borderId="16" xfId="2" applyFont="1" applyFill="1" applyBorder="1"/>
    <xf numFmtId="0" fontId="6" fillId="2" borderId="15" xfId="0" applyFont="1" applyFill="1" applyBorder="1" applyAlignment="1">
      <alignment wrapText="1"/>
    </xf>
    <xf numFmtId="0" fontId="8" fillId="0" borderId="17" xfId="0" applyFont="1" applyBorder="1" applyAlignment="1">
      <alignment wrapText="1"/>
    </xf>
    <xf numFmtId="44" fontId="8" fillId="0" borderId="18" xfId="2" applyFont="1" applyBorder="1"/>
    <xf numFmtId="38" fontId="8" fillId="0" borderId="18" xfId="0" applyNumberFormat="1" applyFont="1" applyBorder="1"/>
    <xf numFmtId="44" fontId="6" fillId="2" borderId="19" xfId="2" applyFont="1" applyFill="1" applyBorder="1"/>
    <xf numFmtId="38" fontId="6" fillId="2" borderId="20" xfId="0" applyNumberFormat="1" applyFont="1" applyFill="1" applyBorder="1" applyAlignment="1">
      <alignment wrapText="1"/>
    </xf>
    <xf numFmtId="0" fontId="8" fillId="0" borderId="13" xfId="0" applyFont="1" applyBorder="1" applyAlignment="1">
      <alignment wrapText="1"/>
    </xf>
    <xf numFmtId="44" fontId="8" fillId="0" borderId="21" xfId="2" applyFont="1" applyBorder="1"/>
    <xf numFmtId="38" fontId="8" fillId="0" borderId="21" xfId="0" applyNumberFormat="1" applyFont="1" applyBorder="1"/>
    <xf numFmtId="44" fontId="6" fillId="2" borderId="20" xfId="2" applyFont="1" applyFill="1" applyBorder="1"/>
    <xf numFmtId="0" fontId="6" fillId="0" borderId="12" xfId="0" applyFont="1" applyBorder="1" applyAlignment="1">
      <alignment wrapText="1"/>
    </xf>
    <xf numFmtId="44" fontId="6" fillId="2" borderId="4" xfId="2" applyFont="1" applyFill="1" applyBorder="1"/>
    <xf numFmtId="0" fontId="6" fillId="2" borderId="12" xfId="0" applyFont="1" applyFill="1" applyBorder="1" applyAlignment="1">
      <alignment wrapText="1"/>
    </xf>
    <xf numFmtId="0" fontId="8" fillId="0" borderId="22" xfId="0" applyFont="1" applyBorder="1" applyAlignment="1">
      <alignment horizontal="center" wrapText="1"/>
    </xf>
    <xf numFmtId="0" fontId="8" fillId="0" borderId="5" xfId="0" applyFont="1" applyBorder="1" applyAlignment="1">
      <alignment wrapText="1"/>
    </xf>
    <xf numFmtId="44" fontId="8" fillId="0" borderId="6" xfId="2" applyFont="1" applyBorder="1"/>
    <xf numFmtId="3" fontId="8" fillId="0" borderId="6" xfId="0" applyNumberFormat="1" applyFont="1" applyBorder="1"/>
    <xf numFmtId="0" fontId="6" fillId="0" borderId="0" xfId="0" applyFont="1" applyAlignment="1">
      <alignment wrapText="1"/>
    </xf>
    <xf numFmtId="0" fontId="8" fillId="0" borderId="0" xfId="0" applyFont="1" applyAlignment="1">
      <alignment horizontal="center" wrapText="1"/>
    </xf>
    <xf numFmtId="9" fontId="6" fillId="0" borderId="4" xfId="3" applyFont="1" applyBorder="1"/>
    <xf numFmtId="1" fontId="6" fillId="0" borderId="4" xfId="3" applyNumberFormat="1" applyFont="1" applyBorder="1"/>
    <xf numFmtId="0" fontId="0" fillId="5" borderId="0" xfId="0" applyFill="1"/>
    <xf numFmtId="0" fontId="11" fillId="0" borderId="0" xfId="0" applyFont="1"/>
    <xf numFmtId="0" fontId="0" fillId="0" borderId="26" xfId="0" applyBorder="1" applyAlignment="1">
      <alignment wrapText="1"/>
    </xf>
    <xf numFmtId="0" fontId="0" fillId="0" borderId="26" xfId="0" applyBorder="1"/>
    <xf numFmtId="0" fontId="9" fillId="0" borderId="26" xfId="0" applyFont="1" applyBorder="1" applyAlignment="1">
      <alignment wrapText="1"/>
    </xf>
    <xf numFmtId="0" fontId="0" fillId="6" borderId="0" xfId="0" applyFill="1" applyProtection="1">
      <protection locked="0"/>
    </xf>
    <xf numFmtId="44" fontId="0" fillId="0" borderId="0" xfId="0" applyNumberFormat="1"/>
    <xf numFmtId="0" fontId="2" fillId="0" borderId="31"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0" xfId="0" applyFont="1"/>
    <xf numFmtId="0" fontId="4" fillId="0" borderId="0" xfId="0" applyFont="1" applyAlignment="1">
      <alignment vertical="center"/>
    </xf>
    <xf numFmtId="0" fontId="2" fillId="0" borderId="0" xfId="0" applyFont="1"/>
    <xf numFmtId="0" fontId="6" fillId="0" borderId="0" xfId="0" applyFont="1" applyAlignment="1">
      <alignment horizontal="justify"/>
    </xf>
    <xf numFmtId="0" fontId="8" fillId="0" borderId="0" xfId="0" applyFont="1" applyAlignment="1">
      <alignment horizontal="left" wrapText="1"/>
    </xf>
    <xf numFmtId="0" fontId="6" fillId="0" borderId="26" xfId="0" applyFont="1" applyBorder="1" applyAlignment="1">
      <alignment horizontal="center" wrapText="1"/>
    </xf>
    <xf numFmtId="0" fontId="6" fillId="0" borderId="0" xfId="0" applyFont="1" applyAlignment="1">
      <alignment horizontal="center" wrapText="1"/>
    </xf>
    <xf numFmtId="0" fontId="6" fillId="6" borderId="39" xfId="0" applyFont="1" applyFill="1" applyBorder="1" applyProtection="1">
      <protection locked="0"/>
    </xf>
    <xf numFmtId="44" fontId="6" fillId="6" borderId="39" xfId="2" applyFont="1" applyFill="1" applyBorder="1" applyProtection="1">
      <protection locked="0"/>
    </xf>
    <xf numFmtId="44" fontId="6" fillId="0" borderId="39" xfId="2" applyFont="1" applyBorder="1"/>
    <xf numFmtId="0" fontId="6" fillId="6" borderId="26" xfId="0" applyFont="1" applyFill="1" applyBorder="1" applyProtection="1">
      <protection locked="0"/>
    </xf>
    <xf numFmtId="44" fontId="6" fillId="6" borderId="26" xfId="2" applyFont="1" applyFill="1" applyBorder="1" applyProtection="1">
      <protection locked="0"/>
    </xf>
    <xf numFmtId="0" fontId="6" fillId="0" borderId="40" xfId="0" applyFont="1" applyBorder="1"/>
    <xf numFmtId="0" fontId="8" fillId="0" borderId="0" xfId="0" applyFont="1" applyAlignment="1">
      <alignment wrapText="1"/>
    </xf>
    <xf numFmtId="0" fontId="3" fillId="0" borderId="0" xfId="0" applyFont="1" applyAlignment="1">
      <alignment horizontal="centerContinuous" vertical="center"/>
    </xf>
    <xf numFmtId="0" fontId="0" fillId="0" borderId="0" xfId="0" applyAlignment="1">
      <alignment horizontal="centerContinuous"/>
    </xf>
    <xf numFmtId="0" fontId="8" fillId="0" borderId="0" xfId="0" applyFont="1" applyAlignment="1">
      <alignment horizontal="left" vertical="top" wrapText="1"/>
    </xf>
    <xf numFmtId="0" fontId="4" fillId="0" borderId="4" xfId="0" applyFont="1" applyBorder="1" applyAlignment="1">
      <alignment wrapText="1"/>
    </xf>
    <xf numFmtId="44" fontId="0" fillId="6" borderId="4" xfId="2" applyFont="1" applyFill="1" applyBorder="1" applyAlignment="1" applyProtection="1">
      <alignment horizontal="center"/>
      <protection locked="0"/>
    </xf>
    <xf numFmtId="42" fontId="0" fillId="0" borderId="0" xfId="0" applyNumberFormat="1" applyAlignment="1">
      <alignment horizontal="center"/>
    </xf>
    <xf numFmtId="41" fontId="14" fillId="6" borderId="4" xfId="1" applyNumberFormat="1" applyFont="1" applyFill="1" applyBorder="1" applyAlignment="1" applyProtection="1">
      <alignment horizontal="left"/>
      <protection locked="0"/>
    </xf>
    <xf numFmtId="41" fontId="14" fillId="6" borderId="21" xfId="1" applyNumberFormat="1" applyFont="1" applyFill="1" applyBorder="1" applyAlignment="1" applyProtection="1">
      <alignment horizontal="left"/>
      <protection locked="0"/>
    </xf>
    <xf numFmtId="44" fontId="0" fillId="6" borderId="21" xfId="2" applyFont="1" applyFill="1" applyBorder="1" applyAlignment="1" applyProtection="1">
      <alignment horizontal="center"/>
      <protection locked="0"/>
    </xf>
    <xf numFmtId="0" fontId="11" fillId="0" borderId="41" xfId="0" applyFont="1" applyBorder="1"/>
    <xf numFmtId="42" fontId="11" fillId="0" borderId="42" xfId="0" applyNumberFormat="1" applyFont="1" applyBorder="1" applyAlignment="1">
      <alignment horizontal="center"/>
    </xf>
    <xf numFmtId="42" fontId="11" fillId="0" borderId="0" xfId="0" applyNumberFormat="1" applyFont="1" applyAlignment="1">
      <alignment horizontal="center"/>
    </xf>
    <xf numFmtId="0" fontId="9" fillId="0" borderId="0" xfId="0" applyFont="1" applyAlignment="1">
      <alignment horizontal="left" indent="7"/>
    </xf>
    <xf numFmtId="1" fontId="9" fillId="0" borderId="26" xfId="0" applyNumberFormat="1" applyFont="1" applyBorder="1" applyAlignment="1" applyProtection="1">
      <alignment horizontal="center"/>
      <protection locked="0"/>
    </xf>
    <xf numFmtId="0" fontId="11" fillId="0" borderId="0" xfId="0" applyFont="1" applyAlignment="1">
      <alignment horizontal="left" indent="7"/>
    </xf>
    <xf numFmtId="42" fontId="0" fillId="0" borderId="0" xfId="1" applyNumberFormat="1" applyFont="1" applyBorder="1" applyAlignment="1">
      <alignment horizontal="center"/>
    </xf>
    <xf numFmtId="0" fontId="0" fillId="0" borderId="0" xfId="0" applyAlignment="1">
      <alignment horizontal="left"/>
    </xf>
    <xf numFmtId="41" fontId="0" fillId="6" borderId="39" xfId="1" applyNumberFormat="1" applyFont="1" applyFill="1" applyBorder="1" applyAlignment="1" applyProtection="1">
      <alignment horizontal="right"/>
      <protection locked="0"/>
    </xf>
    <xf numFmtId="42" fontId="11" fillId="0" borderId="26" xfId="1" applyNumberFormat="1" applyFont="1" applyBorder="1" applyAlignment="1">
      <alignment horizontal="center"/>
    </xf>
    <xf numFmtId="0" fontId="10" fillId="0" borderId="0" xfId="0" applyFont="1"/>
    <xf numFmtId="0" fontId="15" fillId="0" borderId="0" xfId="0" applyFont="1"/>
    <xf numFmtId="9" fontId="10" fillId="0" borderId="0" xfId="3" quotePrefix="1" applyFont="1" applyFill="1" applyBorder="1"/>
    <xf numFmtId="165" fontId="1" fillId="0" borderId="0" xfId="1" applyNumberFormat="1" applyFill="1"/>
    <xf numFmtId="9" fontId="10" fillId="0" borderId="0" xfId="3" applyFont="1" applyFill="1" applyBorder="1"/>
    <xf numFmtId="9" fontId="16" fillId="2" borderId="37" xfId="3" applyFont="1" applyFill="1" applyBorder="1" applyAlignment="1" applyProtection="1">
      <protection locked="0"/>
    </xf>
    <xf numFmtId="9" fontId="10" fillId="0" borderId="0" xfId="3" applyFont="1" applyFill="1"/>
    <xf numFmtId="0" fontId="10" fillId="0" borderId="45" xfId="0" applyFont="1" applyBorder="1"/>
    <xf numFmtId="9" fontId="10" fillId="0" borderId="38" xfId="3" applyFont="1" applyBorder="1" applyAlignment="1">
      <alignment horizontal="center"/>
    </xf>
    <xf numFmtId="165" fontId="11" fillId="0" borderId="38" xfId="1" applyNumberFormat="1" applyFont="1" applyBorder="1" applyAlignment="1">
      <alignment horizontal="center"/>
    </xf>
    <xf numFmtId="165" fontId="11" fillId="0" borderId="46" xfId="1" applyNumberFormat="1" applyFont="1" applyBorder="1" applyAlignment="1">
      <alignment horizontal="center"/>
    </xf>
    <xf numFmtId="0" fontId="14" fillId="0" borderId="47" xfId="0" applyFont="1" applyBorder="1"/>
    <xf numFmtId="9" fontId="14" fillId="0" borderId="0" xfId="3" applyFont="1" applyBorder="1"/>
    <xf numFmtId="165" fontId="1" fillId="0" borderId="0" xfId="1" applyNumberFormat="1"/>
    <xf numFmtId="165" fontId="1" fillId="0" borderId="48" xfId="1" applyNumberFormat="1" applyBorder="1"/>
    <xf numFmtId="0" fontId="10" fillId="0" borderId="47" xfId="0" applyFont="1" applyBorder="1"/>
    <xf numFmtId="166" fontId="14" fillId="0" borderId="37" xfId="3" applyNumberFormat="1" applyFont="1" applyFill="1" applyBorder="1" applyProtection="1">
      <protection locked="0"/>
    </xf>
    <xf numFmtId="166" fontId="14" fillId="0" borderId="0" xfId="3" applyNumberFormat="1" applyFont="1" applyFill="1" applyBorder="1"/>
    <xf numFmtId="38" fontId="1" fillId="0" borderId="0" xfId="3" applyNumberFormat="1" applyFill="1" applyBorder="1"/>
    <xf numFmtId="38" fontId="1" fillId="0" borderId="48" xfId="3" applyNumberFormat="1" applyFill="1" applyBorder="1"/>
    <xf numFmtId="166" fontId="14" fillId="0" borderId="1" xfId="3" applyNumberFormat="1" applyFont="1" applyFill="1" applyBorder="1" applyProtection="1">
      <protection locked="0"/>
    </xf>
    <xf numFmtId="165" fontId="1" fillId="0" borderId="0" xfId="1" applyNumberFormat="1" applyBorder="1"/>
    <xf numFmtId="166" fontId="10" fillId="0" borderId="0" xfId="3" applyNumberFormat="1" applyFont="1" applyBorder="1"/>
    <xf numFmtId="0" fontId="11" fillId="0" borderId="38" xfId="1" applyNumberFormat="1" applyFont="1" applyBorder="1"/>
    <xf numFmtId="0" fontId="11" fillId="0" borderId="46" xfId="1" applyNumberFormat="1" applyFont="1" applyBorder="1"/>
    <xf numFmtId="0" fontId="11" fillId="0" borderId="0" xfId="1" applyNumberFormat="1" applyFont="1" applyBorder="1"/>
    <xf numFmtId="0" fontId="11" fillId="0" borderId="48" xfId="1" applyNumberFormat="1" applyFont="1" applyBorder="1"/>
    <xf numFmtId="166" fontId="14" fillId="0" borderId="0" xfId="3" applyNumberFormat="1" applyFont="1" applyBorder="1"/>
    <xf numFmtId="44" fontId="11" fillId="0" borderId="0" xfId="2" applyFont="1" applyBorder="1"/>
    <xf numFmtId="167" fontId="10" fillId="0" borderId="49" xfId="0" applyNumberFormat="1" applyFont="1" applyBorder="1"/>
    <xf numFmtId="167" fontId="10" fillId="0" borderId="16" xfId="3" applyNumberFormat="1" applyFont="1" applyBorder="1"/>
    <xf numFmtId="167" fontId="11" fillId="0" borderId="16" xfId="1" applyNumberFormat="1" applyFont="1" applyBorder="1"/>
    <xf numFmtId="167" fontId="11" fillId="0" borderId="16" xfId="1" applyNumberFormat="1" applyFont="1" applyFill="1" applyBorder="1"/>
    <xf numFmtId="167" fontId="11" fillId="0" borderId="35" xfId="1" applyNumberFormat="1" applyFont="1" applyFill="1" applyBorder="1"/>
    <xf numFmtId="0" fontId="6" fillId="0" borderId="4" xfId="3" applyNumberFormat="1" applyFont="1" applyBorder="1"/>
    <xf numFmtId="0" fontId="11" fillId="0" borderId="16" xfId="1" applyNumberFormat="1" applyFont="1" applyBorder="1"/>
    <xf numFmtId="44" fontId="11" fillId="0" borderId="48" xfId="2" applyFont="1" applyBorder="1"/>
    <xf numFmtId="44" fontId="1" fillId="0" borderId="38" xfId="1" applyNumberFormat="1" applyBorder="1"/>
    <xf numFmtId="44" fontId="1" fillId="0" borderId="46" xfId="1" applyNumberFormat="1" applyBorder="1"/>
    <xf numFmtId="0" fontId="0" fillId="0" borderId="26" xfId="0" applyBorder="1" applyAlignment="1">
      <alignment horizont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 fillId="0" borderId="0" xfId="0" applyFont="1" applyAlignment="1">
      <alignment horizontal="center"/>
    </xf>
    <xf numFmtId="0" fontId="0" fillId="0" borderId="29" xfId="1" applyNumberFormat="1" applyFont="1" applyFill="1" applyBorder="1" applyAlignment="1">
      <alignment horizontal="center"/>
    </xf>
    <xf numFmtId="43" fontId="0" fillId="0" borderId="30" xfId="1" applyFont="1" applyFill="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44" fontId="0" fillId="0" borderId="27" xfId="0" applyNumberFormat="1" applyBorder="1" applyAlignment="1">
      <alignment horizontal="left"/>
    </xf>
    <xf numFmtId="44" fontId="0" fillId="0" borderId="28" xfId="0" applyNumberFormat="1" applyBorder="1" applyAlignment="1">
      <alignment horizontal="left"/>
    </xf>
    <xf numFmtId="0" fontId="0" fillId="0" borderId="29" xfId="0" applyBorder="1" applyAlignment="1">
      <alignment horizontal="center"/>
    </xf>
    <xf numFmtId="0" fontId="0" fillId="0" borderId="30" xfId="0" applyBorder="1" applyAlignment="1">
      <alignment horizontal="center"/>
    </xf>
    <xf numFmtId="0" fontId="13" fillId="0" borderId="0" xfId="0" applyFont="1"/>
    <xf numFmtId="0" fontId="8" fillId="0" borderId="0" xfId="0" applyFont="1" applyAlignment="1">
      <alignment horizontal="center" wrapText="1"/>
    </xf>
    <xf numFmtId="0" fontId="8" fillId="0" borderId="0" xfId="0" applyFont="1" applyAlignment="1">
      <alignment horizontal="left" vertical="top" wrapText="1"/>
    </xf>
    <xf numFmtId="0" fontId="6" fillId="6" borderId="23" xfId="0" applyFont="1" applyFill="1" applyBorder="1" applyAlignment="1">
      <alignment horizontal="center" vertical="top" wrapText="1"/>
    </xf>
    <xf numFmtId="0" fontId="6" fillId="6" borderId="25" xfId="0" applyFont="1" applyFill="1" applyBorder="1" applyAlignment="1">
      <alignment horizontal="center" vertical="top" wrapText="1"/>
    </xf>
    <xf numFmtId="44" fontId="0" fillId="0" borderId="0" xfId="2" applyFont="1" applyAlignment="1">
      <alignment horizontal="center"/>
    </xf>
    <xf numFmtId="44" fontId="0" fillId="2" borderId="43" xfId="0" applyNumberFormat="1" applyFill="1" applyBorder="1" applyAlignment="1" applyProtection="1">
      <alignment horizontal="center"/>
      <protection locked="0"/>
    </xf>
    <xf numFmtId="44" fontId="0" fillId="2" borderId="44" xfId="0" applyNumberFormat="1" applyFill="1" applyBorder="1" applyAlignment="1" applyProtection="1">
      <alignment horizontal="center"/>
      <protection locked="0"/>
    </xf>
    <xf numFmtId="44" fontId="9" fillId="2" borderId="43" xfId="2" applyFont="1" applyFill="1" applyBorder="1" applyAlignment="1" applyProtection="1">
      <alignment horizontal="center"/>
      <protection locked="0"/>
    </xf>
    <xf numFmtId="44" fontId="9" fillId="2" borderId="44" xfId="2" applyFont="1" applyFill="1" applyBorder="1" applyAlignment="1" applyProtection="1">
      <alignment horizontal="center"/>
      <protection locked="0"/>
    </xf>
    <xf numFmtId="9" fontId="9" fillId="2" borderId="43" xfId="3" applyFont="1" applyFill="1" applyBorder="1" applyAlignment="1" applyProtection="1">
      <alignment horizontal="center"/>
      <protection locked="0"/>
    </xf>
    <xf numFmtId="9" fontId="9" fillId="2" borderId="44" xfId="3" applyFont="1" applyFill="1" applyBorder="1" applyAlignment="1" applyProtection="1">
      <alignment horizontal="center"/>
      <protection locked="0"/>
    </xf>
    <xf numFmtId="1" fontId="0" fillId="2" borderId="43" xfId="0" applyNumberFormat="1" applyFill="1" applyBorder="1" applyAlignment="1" applyProtection="1">
      <alignment horizontal="center"/>
      <protection locked="0"/>
    </xf>
    <xf numFmtId="1" fontId="0" fillId="2" borderId="44" xfId="0" applyNumberFormat="1" applyFill="1" applyBorder="1" applyAlignment="1" applyProtection="1">
      <alignment horizontal="center"/>
      <protection locked="0"/>
    </xf>
    <xf numFmtId="0" fontId="0" fillId="0" borderId="36" xfId="0" applyBorder="1" applyAlignment="1">
      <alignment horizontal="center"/>
    </xf>
    <xf numFmtId="0" fontId="18" fillId="0" borderId="0" xfId="0" applyFont="1"/>
    <xf numFmtId="0" fontId="19" fillId="0" borderId="0" xfId="0" applyFont="1"/>
    <xf numFmtId="0" fontId="6" fillId="0" borderId="26" xfId="0" applyFont="1" applyBorder="1" applyAlignment="1">
      <alignment horizontal="center" wrapText="1"/>
    </xf>
    <xf numFmtId="0" fontId="6" fillId="0" borderId="26" xfId="0" applyFont="1" applyBorder="1" applyAlignment="1">
      <alignment wrapText="1"/>
    </xf>
    <xf numFmtId="0" fontId="6" fillId="0" borderId="0" xfId="0" applyFont="1" applyBorder="1" applyAlignment="1">
      <alignment wrapText="1"/>
    </xf>
    <xf numFmtId="44" fontId="6" fillId="0" borderId="40" xfId="0" applyNumberFormat="1" applyFont="1" applyBorder="1"/>
    <xf numFmtId="166" fontId="14" fillId="0" borderId="39" xfId="3" applyNumberFormat="1" applyFont="1" applyFill="1" applyBorder="1" applyProtection="1">
      <protection locked="0"/>
    </xf>
    <xf numFmtId="166" fontId="14" fillId="0" borderId="36" xfId="3" applyNumberFormat="1" applyFont="1" applyFill="1" applyBorder="1" applyProtection="1">
      <protection locked="0"/>
    </xf>
    <xf numFmtId="165" fontId="1" fillId="0" borderId="32" xfId="1" applyNumberFormat="1" applyBorder="1"/>
    <xf numFmtId="165" fontId="1" fillId="0" borderId="26" xfId="1" applyNumberFormat="1" applyBorder="1"/>
    <xf numFmtId="165" fontId="1" fillId="0" borderId="50" xfId="1" applyNumberFormat="1" applyBorder="1"/>
    <xf numFmtId="165" fontId="1" fillId="0" borderId="16" xfId="1" applyNumberFormat="1" applyBorder="1"/>
    <xf numFmtId="165" fontId="1" fillId="0" borderId="35" xfId="1" applyNumberFormat="1" applyBorder="1"/>
    <xf numFmtId="166" fontId="14" fillId="0" borderId="26" xfId="3" applyNumberFormat="1" applyFont="1" applyFill="1" applyBorder="1" applyProtection="1">
      <protection locked="0"/>
    </xf>
    <xf numFmtId="166" fontId="14" fillId="0" borderId="0" xfId="3" applyNumberFormat="1" applyFont="1" applyFill="1" applyBorder="1" applyProtection="1">
      <protection locked="0"/>
    </xf>
    <xf numFmtId="166" fontId="14" fillId="0" borderId="43" xfId="3" applyNumberFormat="1" applyFont="1" applyFill="1" applyBorder="1" applyProtection="1">
      <protection locked="0"/>
    </xf>
    <xf numFmtId="165" fontId="1" fillId="0" borderId="36" xfId="1" applyNumberFormat="1" applyBorder="1"/>
    <xf numFmtId="165" fontId="1" fillId="0" borderId="51" xfId="1" applyNumberFormat="1" applyBorder="1"/>
    <xf numFmtId="38" fontId="0" fillId="0" borderId="38" xfId="3" applyNumberFormat="1" applyFont="1" applyBorder="1"/>
    <xf numFmtId="165" fontId="1" fillId="0" borderId="46" xfId="1" applyNumberFormat="1" applyBorder="1"/>
    <xf numFmtId="38" fontId="0" fillId="0" borderId="46" xfId="3" applyNumberFormat="1" applyFont="1" applyBorder="1"/>
    <xf numFmtId="0" fontId="6" fillId="6" borderId="39" xfId="0" applyFont="1" applyFill="1" applyBorder="1" applyAlignment="1" applyProtection="1">
      <alignment horizontal="left"/>
      <protection locked="0"/>
    </xf>
    <xf numFmtId="0" fontId="11" fillId="0" borderId="26" xfId="0" applyNumberFormat="1" applyFont="1" applyBorder="1" applyAlignment="1">
      <alignment horizontal="center"/>
    </xf>
    <xf numFmtId="0" fontId="10" fillId="0" borderId="0" xfId="0" applyFont="1" applyBorder="1" applyAlignment="1">
      <alignment horizontal="center"/>
    </xf>
    <xf numFmtId="0" fontId="0" fillId="0" borderId="26" xfId="0" applyBorder="1" applyAlignment="1">
      <alignment horizontal="center"/>
    </xf>
    <xf numFmtId="0" fontId="9" fillId="0" borderId="26" xfId="0" applyFont="1" applyBorder="1" applyAlignment="1">
      <alignment horizontal="center" wrapText="1"/>
    </xf>
    <xf numFmtId="174" fontId="17" fillId="0" borderId="52" xfId="2" applyNumberFormat="1" applyFont="1" applyBorder="1"/>
    <xf numFmtId="174" fontId="17" fillId="0" borderId="4" xfId="2" applyNumberFormat="1" applyFont="1" applyBorder="1"/>
    <xf numFmtId="44" fontId="0" fillId="0" borderId="0" xfId="2" applyFont="1"/>
    <xf numFmtId="0" fontId="0" fillId="0" borderId="27" xfId="0" applyBorder="1" applyAlignment="1">
      <alignment horizontal="center"/>
    </xf>
    <xf numFmtId="0" fontId="0" fillId="0" borderId="28" xfId="0" applyBorder="1" applyAlignment="1">
      <alignment horizontal="center"/>
    </xf>
  </cellXfs>
  <cellStyles count="4">
    <cellStyle name="Comma" xfId="1" builtinId="3"/>
    <cellStyle name="Currency" xfId="2" builtinId="4"/>
    <cellStyle name="Normal" xfId="0" builtinId="0"/>
    <cellStyle name="Percent" xfId="3" builtinId="5"/>
  </cellStyles>
  <dxfs count="2">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138A6B-065C-4518-AFF6-EA5732F529B5}" name="Table1" displayName="Table1" ref="A1:A6" totalsRowShown="0">
  <autoFilter ref="A1:A6" xr:uid="{9D138A6B-065C-4518-AFF6-EA5732F529B5}"/>
  <tableColumns count="1">
    <tableColumn id="1" xr3:uid="{54358004-F334-47E4-88DF-0D629B441675}" name="Source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C85C3B-97EE-48EB-A405-ED3422F3B504}" name="Table3" displayName="Table3" ref="A8:A10" totalsRowShown="0" dataDxfId="1">
  <autoFilter ref="A8:A10" xr:uid="{C8C85C3B-97EE-48EB-A405-ED3422F3B504}"/>
  <tableColumns count="1">
    <tableColumn id="1" xr3:uid="{D7DD72FB-55CA-4022-9496-AD2E41C7CF4C}" name="Answer"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643D-E15D-43A7-AC68-5552B8BA62D0}">
  <dimension ref="A1:A32"/>
  <sheetViews>
    <sheetView tabSelected="1" workbookViewId="0">
      <selection activeCell="A5" sqref="A5"/>
    </sheetView>
  </sheetViews>
  <sheetFormatPr defaultRowHeight="20.100000000000001" customHeight="1" x14ac:dyDescent="0.25"/>
  <cols>
    <col min="1" max="1" width="104.140625" customWidth="1"/>
  </cols>
  <sheetData>
    <row r="1" spans="1:1" ht="20.100000000000001" customHeight="1" x14ac:dyDescent="0.25">
      <c r="A1" s="1" t="s">
        <v>0</v>
      </c>
    </row>
    <row r="2" spans="1:1" ht="15.75" x14ac:dyDescent="0.25">
      <c r="A2" s="2" t="s">
        <v>171</v>
      </c>
    </row>
    <row r="3" spans="1:1" ht="20.100000000000001" customHeight="1" x14ac:dyDescent="0.25">
      <c r="A3" s="3" t="s">
        <v>1</v>
      </c>
    </row>
    <row r="4" spans="1:1" ht="31.5" x14ac:dyDescent="0.25">
      <c r="A4" s="2" t="s">
        <v>2</v>
      </c>
    </row>
    <row r="5" spans="1:1" ht="31.5" x14ac:dyDescent="0.25">
      <c r="A5" s="2" t="s">
        <v>3</v>
      </c>
    </row>
    <row r="6" spans="1:1" ht="20.100000000000001" customHeight="1" x14ac:dyDescent="0.25">
      <c r="A6" s="2"/>
    </row>
    <row r="7" spans="1:1" ht="20.100000000000001" customHeight="1" x14ac:dyDescent="0.25">
      <c r="A7" s="2" t="s">
        <v>4</v>
      </c>
    </row>
    <row r="8" spans="1:1" ht="20.100000000000001" customHeight="1" x14ac:dyDescent="0.25">
      <c r="A8" s="4" t="s">
        <v>5</v>
      </c>
    </row>
    <row r="9" spans="1:1" ht="31.5" x14ac:dyDescent="0.25">
      <c r="A9" s="4" t="s">
        <v>6</v>
      </c>
    </row>
    <row r="10" spans="1:1" ht="20.100000000000001" customHeight="1" x14ac:dyDescent="0.25">
      <c r="A10" s="4" t="s">
        <v>7</v>
      </c>
    </row>
    <row r="11" spans="1:1" ht="20.100000000000001" customHeight="1" x14ac:dyDescent="0.25">
      <c r="A11" s="4"/>
    </row>
    <row r="12" spans="1:1" ht="20.100000000000001" customHeight="1" x14ac:dyDescent="0.25">
      <c r="A12" s="2" t="s">
        <v>8</v>
      </c>
    </row>
    <row r="13" spans="1:1" ht="31.5" x14ac:dyDescent="0.25">
      <c r="A13" s="4" t="s">
        <v>9</v>
      </c>
    </row>
    <row r="14" spans="1:1" ht="20.100000000000001" customHeight="1" x14ac:dyDescent="0.25">
      <c r="A14" s="4"/>
    </row>
    <row r="15" spans="1:1" ht="20.100000000000001" customHeight="1" x14ac:dyDescent="0.25">
      <c r="A15" s="2" t="s">
        <v>170</v>
      </c>
    </row>
    <row r="16" spans="1:1" ht="20.100000000000001" customHeight="1" x14ac:dyDescent="0.25">
      <c r="A16" s="4" t="s">
        <v>10</v>
      </c>
    </row>
    <row r="17" spans="1:1" ht="20.100000000000001" customHeight="1" x14ac:dyDescent="0.25">
      <c r="A17" s="4" t="s">
        <v>11</v>
      </c>
    </row>
    <row r="18" spans="1:1" ht="20.100000000000001" customHeight="1" x14ac:dyDescent="0.25">
      <c r="A18" s="4" t="s">
        <v>12</v>
      </c>
    </row>
    <row r="19" spans="1:1" ht="20.100000000000001" customHeight="1" x14ac:dyDescent="0.25">
      <c r="A19" s="4"/>
    </row>
    <row r="20" spans="1:1" ht="20.100000000000001" customHeight="1" x14ac:dyDescent="0.25">
      <c r="A20" s="2" t="s">
        <v>13</v>
      </c>
    </row>
    <row r="21" spans="1:1" ht="20.100000000000001" customHeight="1" x14ac:dyDescent="0.25">
      <c r="A21" s="4" t="s">
        <v>14</v>
      </c>
    </row>
    <row r="22" spans="1:1" ht="20.100000000000001" customHeight="1" x14ac:dyDescent="0.25">
      <c r="A22" s="4" t="s">
        <v>7</v>
      </c>
    </row>
    <row r="23" spans="1:1" ht="20.100000000000001" customHeight="1" x14ac:dyDescent="0.25">
      <c r="A23" s="4"/>
    </row>
    <row r="24" spans="1:1" ht="20.100000000000001" customHeight="1" x14ac:dyDescent="0.25">
      <c r="A24" s="2" t="s">
        <v>15</v>
      </c>
    </row>
    <row r="25" spans="1:1" ht="20.100000000000001" customHeight="1" x14ac:dyDescent="0.25">
      <c r="A25" s="4" t="s">
        <v>16</v>
      </c>
    </row>
    <row r="26" spans="1:1" ht="20.100000000000001" customHeight="1" x14ac:dyDescent="0.25">
      <c r="A26" s="4" t="s">
        <v>17</v>
      </c>
    </row>
    <row r="27" spans="1:1" ht="20.100000000000001" customHeight="1" x14ac:dyDescent="0.25">
      <c r="A27" s="4" t="s">
        <v>7</v>
      </c>
    </row>
    <row r="28" spans="1:1" ht="20.100000000000001" customHeight="1" x14ac:dyDescent="0.25">
      <c r="A28" s="4"/>
    </row>
    <row r="29" spans="1:1" ht="20.100000000000001" customHeight="1" x14ac:dyDescent="0.25">
      <c r="A29" s="2" t="s">
        <v>18</v>
      </c>
    </row>
    <row r="30" spans="1:1" ht="20.100000000000001" customHeight="1" x14ac:dyDescent="0.25">
      <c r="A30" s="4" t="s">
        <v>19</v>
      </c>
    </row>
    <row r="31" spans="1:1" ht="20.100000000000001" customHeight="1" x14ac:dyDescent="0.25">
      <c r="A31" s="4" t="s">
        <v>7</v>
      </c>
    </row>
    <row r="32" spans="1:1" ht="20.100000000000001" customHeight="1" x14ac:dyDescent="0.25">
      <c r="A32"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36CB-DF04-4093-805D-B6EBFC5EE4DC}">
  <dimension ref="A1:C56"/>
  <sheetViews>
    <sheetView topLeftCell="A3" workbookViewId="0">
      <selection activeCell="C24" sqref="C24"/>
    </sheetView>
  </sheetViews>
  <sheetFormatPr defaultRowHeight="15" x14ac:dyDescent="0.25"/>
  <cols>
    <col min="1" max="1" width="29" customWidth="1"/>
    <col min="2" max="2" width="17.7109375" customWidth="1"/>
    <col min="3" max="3" width="18.7109375" customWidth="1"/>
  </cols>
  <sheetData>
    <row r="1" spans="1:3" ht="15.75" x14ac:dyDescent="0.25">
      <c r="A1" s="126" t="s">
        <v>20</v>
      </c>
      <c r="B1" s="126"/>
      <c r="C1" s="126"/>
    </row>
    <row r="2" spans="1:3" ht="15.75" x14ac:dyDescent="0.25">
      <c r="A2" s="126"/>
      <c r="B2" s="126"/>
      <c r="C2" s="126"/>
    </row>
    <row r="3" spans="1:3" x14ac:dyDescent="0.25">
      <c r="A3" s="6"/>
      <c r="B3" s="6"/>
      <c r="C3" s="6"/>
    </row>
    <row r="4" spans="1:3" x14ac:dyDescent="0.25">
      <c r="A4" s="6" t="s">
        <v>169</v>
      </c>
      <c r="B4" s="6"/>
      <c r="C4" s="6"/>
    </row>
    <row r="5" spans="1:3" ht="15.75" thickBot="1" x14ac:dyDescent="0.3">
      <c r="A5" s="6"/>
      <c r="B5" s="6"/>
      <c r="C5" s="6"/>
    </row>
    <row r="6" spans="1:3" ht="16.5" thickTop="1" thickBot="1" x14ac:dyDescent="0.3">
      <c r="A6" s="9" t="s">
        <v>21</v>
      </c>
      <c r="B6" s="10" t="s">
        <v>22</v>
      </c>
      <c r="C6" s="10" t="s">
        <v>23</v>
      </c>
    </row>
    <row r="7" spans="1:3" ht="16.5" thickTop="1" thickBot="1" x14ac:dyDescent="0.3">
      <c r="A7" s="123" t="s">
        <v>24</v>
      </c>
      <c r="B7" s="124"/>
      <c r="C7" s="125"/>
    </row>
    <row r="8" spans="1:3" ht="20.100000000000001" customHeight="1" thickTop="1" thickBot="1" x14ac:dyDescent="0.3">
      <c r="A8" s="11" t="s">
        <v>25</v>
      </c>
      <c r="B8" s="12"/>
      <c r="C8" s="12"/>
    </row>
    <row r="9" spans="1:3" ht="20.100000000000001" customHeight="1" thickBot="1" x14ac:dyDescent="0.3">
      <c r="A9" s="13" t="s">
        <v>26</v>
      </c>
      <c r="B9" s="8"/>
      <c r="C9" s="8"/>
    </row>
    <row r="10" spans="1:3" ht="20.100000000000001" customHeight="1" thickBot="1" x14ac:dyDescent="0.3">
      <c r="A10" s="13" t="s">
        <v>27</v>
      </c>
      <c r="B10" s="8"/>
      <c r="C10" s="8"/>
    </row>
    <row r="11" spans="1:3" ht="20.100000000000001" customHeight="1" thickBot="1" x14ac:dyDescent="0.3">
      <c r="A11" s="13" t="s">
        <v>28</v>
      </c>
      <c r="B11" s="8"/>
      <c r="C11" s="8"/>
    </row>
    <row r="12" spans="1:3" ht="20.100000000000001" customHeight="1" thickBot="1" x14ac:dyDescent="0.3">
      <c r="A12" s="13" t="s">
        <v>29</v>
      </c>
      <c r="B12" s="8"/>
      <c r="C12" s="8"/>
    </row>
    <row r="13" spans="1:3" ht="20.100000000000001" customHeight="1" thickBot="1" x14ac:dyDescent="0.3">
      <c r="A13" s="14" t="s">
        <v>30</v>
      </c>
      <c r="B13" s="15">
        <f>SUM(B8:B12)</f>
        <v>0</v>
      </c>
      <c r="C13" s="16"/>
    </row>
    <row r="14" spans="1:3" ht="20.100000000000001" customHeight="1" thickTop="1" thickBot="1" x14ac:dyDescent="0.3">
      <c r="A14" s="123" t="s">
        <v>31</v>
      </c>
      <c r="B14" s="124"/>
      <c r="C14" s="125"/>
    </row>
    <row r="15" spans="1:3" ht="20.100000000000001" customHeight="1" thickTop="1" thickBot="1" x14ac:dyDescent="0.3">
      <c r="A15" s="11" t="s">
        <v>32</v>
      </c>
      <c r="B15" s="17"/>
      <c r="C15" s="12"/>
    </row>
    <row r="16" spans="1:3" ht="20.100000000000001" customHeight="1" thickBot="1" x14ac:dyDescent="0.3">
      <c r="A16" s="18" t="s">
        <v>33</v>
      </c>
      <c r="B16" s="19"/>
      <c r="C16" s="8"/>
    </row>
    <row r="17" spans="1:3" ht="20.100000000000001" customHeight="1" thickBot="1" x14ac:dyDescent="0.3">
      <c r="A17" s="18" t="s">
        <v>34</v>
      </c>
      <c r="B17" s="19"/>
      <c r="C17" s="8"/>
    </row>
    <row r="18" spans="1:3" ht="20.100000000000001" customHeight="1" thickBot="1" x14ac:dyDescent="0.3">
      <c r="A18" s="18" t="s">
        <v>35</v>
      </c>
      <c r="B18" s="19"/>
      <c r="C18" s="8"/>
    </row>
    <row r="19" spans="1:3" ht="20.100000000000001" customHeight="1" thickBot="1" x14ac:dyDescent="0.3">
      <c r="A19" s="20"/>
      <c r="B19" s="19"/>
      <c r="C19" s="8"/>
    </row>
    <row r="20" spans="1:3" ht="20.100000000000001" customHeight="1" thickBot="1" x14ac:dyDescent="0.3">
      <c r="A20" s="20"/>
      <c r="B20" s="19"/>
      <c r="C20" s="8"/>
    </row>
    <row r="21" spans="1:3" ht="20.100000000000001" customHeight="1" thickBot="1" x14ac:dyDescent="0.3">
      <c r="A21" s="21" t="s">
        <v>36</v>
      </c>
      <c r="B21" s="22">
        <f>SUM(B15:B20)</f>
        <v>0</v>
      </c>
      <c r="C21" s="23"/>
    </row>
    <row r="22" spans="1:3" ht="20.100000000000001" customHeight="1" thickTop="1" thickBot="1" x14ac:dyDescent="0.3">
      <c r="A22" s="123" t="s">
        <v>37</v>
      </c>
      <c r="B22" s="124"/>
      <c r="C22" s="125"/>
    </row>
    <row r="23" spans="1:3" ht="20.100000000000001" customHeight="1" thickTop="1" thickBot="1" x14ac:dyDescent="0.3">
      <c r="A23" s="11" t="s">
        <v>38</v>
      </c>
      <c r="B23" s="24"/>
      <c r="C23" s="25"/>
    </row>
    <row r="24" spans="1:3" ht="20.100000000000001" customHeight="1" thickBot="1" x14ac:dyDescent="0.3">
      <c r="A24" s="18" t="s">
        <v>39</v>
      </c>
      <c r="B24" s="19"/>
      <c r="C24" s="8"/>
    </row>
    <row r="25" spans="1:3" ht="20.100000000000001" customHeight="1" thickBot="1" x14ac:dyDescent="0.3">
      <c r="A25" s="18" t="s">
        <v>40</v>
      </c>
      <c r="B25" s="19"/>
      <c r="C25" s="8"/>
    </row>
    <row r="26" spans="1:3" ht="20.100000000000001" customHeight="1" thickBot="1" x14ac:dyDescent="0.3">
      <c r="A26" s="20"/>
      <c r="B26" s="19"/>
      <c r="C26" s="8"/>
    </row>
    <row r="27" spans="1:3" ht="20.100000000000001" customHeight="1" thickBot="1" x14ac:dyDescent="0.3">
      <c r="A27" s="20"/>
      <c r="B27" s="19"/>
      <c r="C27" s="8"/>
    </row>
    <row r="28" spans="1:3" ht="20.100000000000001" customHeight="1" thickBot="1" x14ac:dyDescent="0.3">
      <c r="A28" s="26" t="s">
        <v>41</v>
      </c>
      <c r="B28" s="27">
        <f>SUM(B23:B27)</f>
        <v>0</v>
      </c>
      <c r="C28" s="28"/>
    </row>
    <row r="29" spans="1:3" ht="20.100000000000001" customHeight="1" thickTop="1" thickBot="1" x14ac:dyDescent="0.3">
      <c r="A29" s="123" t="s">
        <v>42</v>
      </c>
      <c r="B29" s="124"/>
      <c r="C29" s="125"/>
    </row>
    <row r="30" spans="1:3" ht="20.100000000000001" customHeight="1" thickTop="1" thickBot="1" x14ac:dyDescent="0.3">
      <c r="A30" s="11" t="s">
        <v>43</v>
      </c>
      <c r="B30" s="29"/>
      <c r="C30" s="12"/>
    </row>
    <row r="31" spans="1:3" ht="20.100000000000001" customHeight="1" thickBot="1" x14ac:dyDescent="0.3">
      <c r="A31" s="30" t="s">
        <v>44</v>
      </c>
      <c r="B31" s="31"/>
      <c r="C31" s="8"/>
    </row>
    <row r="32" spans="1:3" ht="20.100000000000001" customHeight="1" thickBot="1" x14ac:dyDescent="0.3">
      <c r="A32" s="30" t="s">
        <v>45</v>
      </c>
      <c r="B32" s="31"/>
      <c r="C32" s="8"/>
    </row>
    <row r="33" spans="1:3" ht="20.100000000000001" customHeight="1" thickBot="1" x14ac:dyDescent="0.3">
      <c r="A33" s="30" t="s">
        <v>46</v>
      </c>
      <c r="B33" s="31"/>
      <c r="C33" s="8"/>
    </row>
    <row r="34" spans="1:3" ht="20.100000000000001" customHeight="1" thickBot="1" x14ac:dyDescent="0.3">
      <c r="A34" s="30" t="s">
        <v>47</v>
      </c>
      <c r="B34" s="31"/>
      <c r="C34" s="8"/>
    </row>
    <row r="35" spans="1:3" ht="20.100000000000001" customHeight="1" thickBot="1" x14ac:dyDescent="0.3">
      <c r="A35" s="30" t="s">
        <v>48</v>
      </c>
      <c r="B35" s="31"/>
      <c r="C35" s="8"/>
    </row>
    <row r="36" spans="1:3" ht="20.100000000000001" customHeight="1" thickBot="1" x14ac:dyDescent="0.3">
      <c r="A36" s="30" t="s">
        <v>49</v>
      </c>
      <c r="B36" s="31"/>
      <c r="C36" s="8"/>
    </row>
    <row r="37" spans="1:3" ht="20.100000000000001" customHeight="1" thickBot="1" x14ac:dyDescent="0.3">
      <c r="A37" s="30" t="s">
        <v>50</v>
      </c>
      <c r="B37" s="31"/>
      <c r="C37" s="8"/>
    </row>
    <row r="38" spans="1:3" ht="20.100000000000001" customHeight="1" thickBot="1" x14ac:dyDescent="0.3">
      <c r="A38" s="30" t="s">
        <v>51</v>
      </c>
      <c r="B38" s="31"/>
      <c r="C38" s="8"/>
    </row>
    <row r="39" spans="1:3" ht="20.100000000000001" customHeight="1" thickBot="1" x14ac:dyDescent="0.3">
      <c r="A39" s="30" t="s">
        <v>52</v>
      </c>
      <c r="B39" s="31"/>
      <c r="C39" s="8"/>
    </row>
    <row r="40" spans="1:3" ht="20.100000000000001" customHeight="1" thickBot="1" x14ac:dyDescent="0.3">
      <c r="A40" s="30" t="s">
        <v>53</v>
      </c>
      <c r="B40" s="31"/>
      <c r="C40" s="8"/>
    </row>
    <row r="41" spans="1:3" ht="20.100000000000001" customHeight="1" thickBot="1" x14ac:dyDescent="0.3">
      <c r="A41" s="30" t="s">
        <v>54</v>
      </c>
      <c r="B41" s="31"/>
      <c r="C41" s="8"/>
    </row>
    <row r="42" spans="1:3" ht="20.100000000000001" customHeight="1" thickBot="1" x14ac:dyDescent="0.3">
      <c r="A42" s="30" t="s">
        <v>55</v>
      </c>
      <c r="B42" s="31"/>
      <c r="C42" s="8"/>
    </row>
    <row r="43" spans="1:3" ht="20.100000000000001" customHeight="1" thickBot="1" x14ac:dyDescent="0.3">
      <c r="A43" s="30" t="s">
        <v>56</v>
      </c>
      <c r="B43" s="31"/>
      <c r="C43" s="8"/>
    </row>
    <row r="44" spans="1:3" ht="20.100000000000001" customHeight="1" thickBot="1" x14ac:dyDescent="0.3">
      <c r="A44" s="30" t="s">
        <v>57</v>
      </c>
      <c r="B44" s="31"/>
      <c r="C44" s="8"/>
    </row>
    <row r="45" spans="1:3" ht="20.100000000000001" customHeight="1" thickBot="1" x14ac:dyDescent="0.3">
      <c r="A45" s="30" t="s">
        <v>58</v>
      </c>
      <c r="B45" s="31"/>
      <c r="C45" s="8"/>
    </row>
    <row r="46" spans="1:3" ht="20.100000000000001" customHeight="1" thickBot="1" x14ac:dyDescent="0.3">
      <c r="A46" s="32"/>
      <c r="B46" s="31"/>
      <c r="C46" s="8"/>
    </row>
    <row r="47" spans="1:3" ht="20.100000000000001" customHeight="1" thickBot="1" x14ac:dyDescent="0.3">
      <c r="A47" s="32"/>
      <c r="B47" s="31"/>
      <c r="C47" s="8"/>
    </row>
    <row r="48" spans="1:3" ht="20.100000000000001" customHeight="1" thickBot="1" x14ac:dyDescent="0.3">
      <c r="A48" s="21" t="s">
        <v>59</v>
      </c>
      <c r="B48" s="27">
        <f>SUM(B30:B47)</f>
        <v>0</v>
      </c>
      <c r="C48" s="33"/>
    </row>
    <row r="49" spans="1:3" ht="20.100000000000001" customHeight="1" thickTop="1" thickBot="1" x14ac:dyDescent="0.3">
      <c r="A49" s="123" t="s">
        <v>60</v>
      </c>
      <c r="B49" s="124"/>
      <c r="C49" s="125"/>
    </row>
    <row r="50" spans="1:3" ht="20.100000000000001" customHeight="1" thickTop="1" thickBot="1" x14ac:dyDescent="0.3">
      <c r="A50" s="34" t="s">
        <v>61</v>
      </c>
      <c r="B50" s="35">
        <f>SUM(B13+B21+B28+B48)</f>
        <v>0</v>
      </c>
      <c r="C50" s="36"/>
    </row>
    <row r="51" spans="1:3" ht="15.75" thickTop="1" x14ac:dyDescent="0.25">
      <c r="A51" s="37"/>
      <c r="B51" s="6"/>
      <c r="C51" s="38"/>
    </row>
    <row r="52" spans="1:3" ht="15.75" thickBot="1" x14ac:dyDescent="0.3">
      <c r="A52" s="37"/>
      <c r="B52" s="6"/>
      <c r="C52" s="6"/>
    </row>
    <row r="53" spans="1:3" ht="15.75" thickBot="1" x14ac:dyDescent="0.3">
      <c r="A53" s="13" t="s">
        <v>55</v>
      </c>
      <c r="B53" s="39" t="e">
        <f>B42/B50</f>
        <v>#DIV/0!</v>
      </c>
      <c r="C53" s="6"/>
    </row>
    <row r="54" spans="1:3" ht="15.75" thickBot="1" x14ac:dyDescent="0.3">
      <c r="A54" s="13" t="s">
        <v>62</v>
      </c>
      <c r="B54" s="39" t="e">
        <f>(B48+B28)/B50</f>
        <v>#DIV/0!</v>
      </c>
      <c r="C54" s="6"/>
    </row>
    <row r="55" spans="1:3" ht="15.75" thickBot="1" x14ac:dyDescent="0.3">
      <c r="A55" s="13" t="s">
        <v>63</v>
      </c>
      <c r="B55" s="40">
        <f>'Unit Distribution and Income'!E21</f>
        <v>0</v>
      </c>
      <c r="C55" s="6"/>
    </row>
    <row r="56" spans="1:3" ht="15.75" thickBot="1" x14ac:dyDescent="0.3">
      <c r="A56" s="13" t="s">
        <v>64</v>
      </c>
      <c r="B56" s="117" t="e">
        <f>B50/B55</f>
        <v>#DIV/0!</v>
      </c>
      <c r="C56" s="6"/>
    </row>
  </sheetData>
  <mergeCells count="7">
    <mergeCell ref="A29:C29"/>
    <mergeCell ref="A49:C49"/>
    <mergeCell ref="A1:C1"/>
    <mergeCell ref="A2:C2"/>
    <mergeCell ref="A7:C7"/>
    <mergeCell ref="A14:C14"/>
    <mergeCell ref="A22:C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9163BA-31EB-46C0-A376-2FA31F95340D}">
          <x14:formula1>
            <xm:f>Sources!$A$2:$A$6</xm:f>
          </x14:formula1>
          <xm:sqref>C8:C12 C15:C20 C23:C27 C30:C47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D6948-C28C-4278-9F5E-821ACFE15401}">
  <dimension ref="A1:N42"/>
  <sheetViews>
    <sheetView workbookViewId="0">
      <selection activeCell="K28" sqref="K28"/>
    </sheetView>
  </sheetViews>
  <sheetFormatPr defaultRowHeight="15" x14ac:dyDescent="0.25"/>
  <cols>
    <col min="1" max="2" width="13.140625" customWidth="1"/>
    <col min="3" max="3" width="5.5703125" customWidth="1"/>
    <col min="4" max="4" width="16.140625" customWidth="1"/>
    <col min="7" max="7" width="14.85546875" customWidth="1"/>
    <col min="9" max="9" width="16.28515625" customWidth="1"/>
    <col min="10" max="10" width="6.28515625" customWidth="1"/>
    <col min="11" max="14" width="15.7109375" customWidth="1"/>
  </cols>
  <sheetData>
    <row r="1" spans="1:14" ht="20.100000000000001" customHeight="1" thickBot="1" x14ac:dyDescent="0.3">
      <c r="A1" s="132" t="s">
        <v>65</v>
      </c>
      <c r="B1" s="133"/>
      <c r="C1" s="133"/>
      <c r="D1" s="134"/>
    </row>
    <row r="2" spans="1:14" ht="20.100000000000001" customHeight="1" x14ac:dyDescent="0.25">
      <c r="A2" s="177"/>
      <c r="B2" s="177"/>
      <c r="C2" s="177"/>
      <c r="D2" s="177"/>
    </row>
    <row r="3" spans="1:14" ht="14.25" customHeight="1" thickBot="1" x14ac:dyDescent="0.3">
      <c r="A3" s="42" t="s">
        <v>174</v>
      </c>
    </row>
    <row r="4" spans="1:14" ht="39.75" thickBot="1" x14ac:dyDescent="0.3">
      <c r="A4" s="122" t="s">
        <v>67</v>
      </c>
      <c r="B4" s="122" t="s">
        <v>68</v>
      </c>
      <c r="C4" s="178"/>
      <c r="D4" s="179" t="s">
        <v>69</v>
      </c>
      <c r="H4" s="183"/>
      <c r="I4" s="184"/>
      <c r="K4" s="48" t="s">
        <v>70</v>
      </c>
      <c r="L4" s="48" t="s">
        <v>172</v>
      </c>
      <c r="M4" s="48" t="s">
        <v>173</v>
      </c>
      <c r="N4" s="48" t="s">
        <v>71</v>
      </c>
    </row>
    <row r="5" spans="1:14" ht="20.100000000000001" customHeight="1" thickTop="1" thickBot="1" x14ac:dyDescent="0.3">
      <c r="A5">
        <v>0</v>
      </c>
      <c r="B5" s="46"/>
      <c r="D5" s="47">
        <f>B5*L5</f>
        <v>0</v>
      </c>
      <c r="H5" s="129" t="s">
        <v>72</v>
      </c>
      <c r="I5" s="130"/>
      <c r="K5" s="49">
        <v>0</v>
      </c>
      <c r="L5" s="180">
        <v>194638</v>
      </c>
      <c r="M5" s="180">
        <v>194638</v>
      </c>
      <c r="N5" s="180">
        <v>173011</v>
      </c>
    </row>
    <row r="6" spans="1:14" ht="20.100000000000001" customHeight="1" thickBot="1" x14ac:dyDescent="0.3">
      <c r="A6">
        <v>1</v>
      </c>
      <c r="B6" s="46"/>
      <c r="D6" s="47">
        <f>B6*L6</f>
        <v>0</v>
      </c>
      <c r="H6" s="135">
        <f>'Development Budget'!B50</f>
        <v>0</v>
      </c>
      <c r="I6" s="136"/>
      <c r="K6" s="49">
        <v>1</v>
      </c>
      <c r="L6" s="181">
        <v>223123</v>
      </c>
      <c r="M6" s="181">
        <v>223123</v>
      </c>
      <c r="N6" s="181">
        <v>198331</v>
      </c>
    </row>
    <row r="7" spans="1:14" ht="20.100000000000001" customHeight="1" thickBot="1" x14ac:dyDescent="0.3">
      <c r="A7">
        <v>2</v>
      </c>
      <c r="B7" s="46"/>
      <c r="D7" s="47">
        <f t="shared" ref="D7:D8" si="0">B7*L7</f>
        <v>0</v>
      </c>
      <c r="H7" s="137"/>
      <c r="I7" s="138"/>
      <c r="K7" s="49">
        <v>2</v>
      </c>
      <c r="L7" s="181">
        <v>271323</v>
      </c>
      <c r="M7" s="181">
        <v>271323</v>
      </c>
      <c r="N7" s="181">
        <v>241176</v>
      </c>
    </row>
    <row r="8" spans="1:14" ht="20.100000000000001" customHeight="1" thickBot="1" x14ac:dyDescent="0.3">
      <c r="A8">
        <v>3</v>
      </c>
      <c r="B8" s="46"/>
      <c r="D8" s="47">
        <f t="shared" si="0"/>
        <v>0</v>
      </c>
      <c r="H8" s="137" t="s">
        <v>73</v>
      </c>
      <c r="I8" s="138"/>
      <c r="K8" s="49">
        <v>3</v>
      </c>
      <c r="L8" s="181">
        <v>351005</v>
      </c>
      <c r="M8" s="181">
        <v>351005</v>
      </c>
      <c r="N8" s="181">
        <v>312005</v>
      </c>
    </row>
    <row r="9" spans="1:14" ht="20.100000000000001" customHeight="1" thickBot="1" x14ac:dyDescent="0.3">
      <c r="A9">
        <v>4</v>
      </c>
      <c r="B9" s="46"/>
      <c r="D9" s="47">
        <f>B9*L9</f>
        <v>0</v>
      </c>
      <c r="H9" s="127" t="e">
        <f>H6/(B10+B24+B38)</f>
        <v>#DIV/0!</v>
      </c>
      <c r="I9" s="128"/>
      <c r="K9" s="49" t="s">
        <v>74</v>
      </c>
      <c r="L9" s="181">
        <v>385293</v>
      </c>
      <c r="M9" s="181">
        <v>385293</v>
      </c>
      <c r="N9" s="181">
        <v>342482</v>
      </c>
    </row>
    <row r="10" spans="1:14" ht="20.100000000000001" customHeight="1" x14ac:dyDescent="0.25">
      <c r="B10">
        <f>SUM(B5:B9)</f>
        <v>0</v>
      </c>
      <c r="D10" s="47"/>
      <c r="H10" s="129"/>
      <c r="I10" s="130"/>
    </row>
    <row r="11" spans="1:14" ht="20.100000000000001" customHeight="1" x14ac:dyDescent="0.25">
      <c r="D11" s="47"/>
    </row>
    <row r="12" spans="1:14" ht="20.100000000000001" customHeight="1" x14ac:dyDescent="0.25">
      <c r="A12" t="s">
        <v>75</v>
      </c>
      <c r="D12" s="47">
        <f>SUM(D5:D9)</f>
        <v>0</v>
      </c>
    </row>
    <row r="13" spans="1:14" ht="20.100000000000001" customHeight="1" x14ac:dyDescent="0.25">
      <c r="D13" s="47"/>
    </row>
    <row r="14" spans="1:14" ht="20.100000000000001" customHeight="1" x14ac:dyDescent="0.25">
      <c r="A14" t="s">
        <v>76</v>
      </c>
      <c r="D14" s="182" t="e">
        <f>D12/B10</f>
        <v>#DIV/0!</v>
      </c>
    </row>
    <row r="15" spans="1:14" ht="20.100000000000001" customHeight="1" x14ac:dyDescent="0.25"/>
    <row r="16" spans="1:14" ht="20.100000000000001" customHeight="1" x14ac:dyDescent="0.25">
      <c r="A16" s="41"/>
      <c r="B16" s="41"/>
      <c r="C16" s="41"/>
      <c r="D16" s="41"/>
    </row>
    <row r="17" spans="1:4" ht="20.100000000000001" customHeight="1" x14ac:dyDescent="0.25">
      <c r="A17" s="42" t="s">
        <v>175</v>
      </c>
    </row>
    <row r="18" spans="1:4" ht="39" x14ac:dyDescent="0.25">
      <c r="A18" s="43" t="s">
        <v>67</v>
      </c>
      <c r="B18" s="43" t="s">
        <v>68</v>
      </c>
      <c r="C18" s="44"/>
      <c r="D18" s="45" t="s">
        <v>69</v>
      </c>
    </row>
    <row r="19" spans="1:4" ht="20.100000000000001" customHeight="1" x14ac:dyDescent="0.25">
      <c r="A19">
        <v>0</v>
      </c>
      <c r="B19" s="46"/>
      <c r="D19" s="47">
        <f>B19*M5</f>
        <v>0</v>
      </c>
    </row>
    <row r="20" spans="1:4" ht="20.100000000000001" customHeight="1" x14ac:dyDescent="0.25">
      <c r="A20">
        <v>1</v>
      </c>
      <c r="B20" s="46"/>
      <c r="D20" s="47">
        <f t="shared" ref="D20:D23" si="1">B20*M6</f>
        <v>0</v>
      </c>
    </row>
    <row r="21" spans="1:4" ht="20.100000000000001" customHeight="1" x14ac:dyDescent="0.25">
      <c r="A21">
        <v>2</v>
      </c>
      <c r="B21" s="46"/>
      <c r="D21" s="47">
        <f t="shared" si="1"/>
        <v>0</v>
      </c>
    </row>
    <row r="22" spans="1:4" ht="20.100000000000001" customHeight="1" x14ac:dyDescent="0.25">
      <c r="A22">
        <v>3</v>
      </c>
      <c r="B22" s="46"/>
      <c r="D22" s="47">
        <f t="shared" si="1"/>
        <v>0</v>
      </c>
    </row>
    <row r="23" spans="1:4" ht="20.100000000000001" customHeight="1" x14ac:dyDescent="0.25">
      <c r="A23">
        <v>4</v>
      </c>
      <c r="B23" s="46"/>
      <c r="D23" s="47">
        <f t="shared" si="1"/>
        <v>0</v>
      </c>
    </row>
    <row r="24" spans="1:4" ht="20.100000000000001" customHeight="1" x14ac:dyDescent="0.25">
      <c r="B24">
        <f>SUM(B19:B23)</f>
        <v>0</v>
      </c>
      <c r="D24" s="47"/>
    </row>
    <row r="25" spans="1:4" ht="20.100000000000001" customHeight="1" x14ac:dyDescent="0.25">
      <c r="D25" s="47"/>
    </row>
    <row r="26" spans="1:4" ht="20.100000000000001" customHeight="1" x14ac:dyDescent="0.25">
      <c r="A26" t="s">
        <v>75</v>
      </c>
      <c r="D26" s="47">
        <f>SUM(D19:D23)</f>
        <v>0</v>
      </c>
    </row>
    <row r="27" spans="1:4" ht="20.100000000000001" customHeight="1" x14ac:dyDescent="0.25">
      <c r="D27" s="47"/>
    </row>
    <row r="28" spans="1:4" ht="20.100000000000001" customHeight="1" x14ac:dyDescent="0.25">
      <c r="A28" t="s">
        <v>76</v>
      </c>
      <c r="D28" s="182" t="e">
        <f>D26/B24</f>
        <v>#DIV/0!</v>
      </c>
    </row>
    <row r="29" spans="1:4" ht="20.100000000000001" customHeight="1" x14ac:dyDescent="0.25"/>
    <row r="30" spans="1:4" ht="20.100000000000001" customHeight="1" x14ac:dyDescent="0.25">
      <c r="A30" s="41"/>
      <c r="B30" s="41"/>
      <c r="C30" s="41"/>
      <c r="D30" s="41"/>
    </row>
    <row r="31" spans="1:4" x14ac:dyDescent="0.25">
      <c r="A31" s="42" t="s">
        <v>66</v>
      </c>
    </row>
    <row r="32" spans="1:4" ht="39" x14ac:dyDescent="0.25">
      <c r="A32" s="43" t="s">
        <v>67</v>
      </c>
      <c r="B32" s="43" t="s">
        <v>68</v>
      </c>
      <c r="C32" s="44"/>
      <c r="D32" s="45" t="s">
        <v>69</v>
      </c>
    </row>
    <row r="33" spans="1:10" ht="20.100000000000001" customHeight="1" x14ac:dyDescent="0.25">
      <c r="A33">
        <v>0</v>
      </c>
      <c r="B33" s="46"/>
      <c r="D33" s="47">
        <f>B33*N5</f>
        <v>0</v>
      </c>
      <c r="I33" s="42"/>
    </row>
    <row r="34" spans="1:10" ht="20.100000000000001" customHeight="1" x14ac:dyDescent="0.25">
      <c r="A34">
        <v>1</v>
      </c>
      <c r="B34" s="46"/>
      <c r="D34" s="47">
        <f t="shared" ref="D34:D37" si="2">B34*N6</f>
        <v>0</v>
      </c>
      <c r="F34" s="131"/>
      <c r="G34" s="131"/>
      <c r="I34" s="51"/>
    </row>
    <row r="35" spans="1:10" ht="20.100000000000001" customHeight="1" x14ac:dyDescent="0.25">
      <c r="A35">
        <v>2</v>
      </c>
      <c r="B35" s="46"/>
      <c r="D35" s="47">
        <f t="shared" si="2"/>
        <v>0</v>
      </c>
      <c r="J35" s="51"/>
    </row>
    <row r="36" spans="1:10" ht="20.100000000000001" customHeight="1" x14ac:dyDescent="0.25">
      <c r="A36">
        <v>3</v>
      </c>
      <c r="B36" s="46"/>
      <c r="D36" s="47">
        <f t="shared" si="2"/>
        <v>0</v>
      </c>
    </row>
    <row r="37" spans="1:10" ht="20.100000000000001" customHeight="1" x14ac:dyDescent="0.25">
      <c r="A37">
        <v>4</v>
      </c>
      <c r="B37" s="46"/>
      <c r="D37" s="47">
        <f t="shared" si="2"/>
        <v>0</v>
      </c>
    </row>
    <row r="38" spans="1:10" ht="20.100000000000001" customHeight="1" x14ac:dyDescent="0.25">
      <c r="B38">
        <f>SUM(B33:B37)</f>
        <v>0</v>
      </c>
      <c r="D38" s="47"/>
    </row>
    <row r="39" spans="1:10" ht="20.100000000000001" customHeight="1" x14ac:dyDescent="0.25">
      <c r="D39" s="47"/>
    </row>
    <row r="40" spans="1:10" ht="20.100000000000001" customHeight="1" x14ac:dyDescent="0.25">
      <c r="A40" t="s">
        <v>75</v>
      </c>
      <c r="D40" s="47">
        <f>SUM(D33:D37)</f>
        <v>0</v>
      </c>
    </row>
    <row r="41" spans="1:10" ht="20.100000000000001" customHeight="1" x14ac:dyDescent="0.25">
      <c r="D41" s="47"/>
    </row>
    <row r="42" spans="1:10" ht="20.100000000000001" customHeight="1" x14ac:dyDescent="0.25">
      <c r="A42" t="s">
        <v>76</v>
      </c>
      <c r="D42" s="182" t="e">
        <f>D40/B38</f>
        <v>#DIV/0!</v>
      </c>
    </row>
  </sheetData>
  <mergeCells count="9">
    <mergeCell ref="H10:I10"/>
    <mergeCell ref="H7:I7"/>
    <mergeCell ref="H4:I4"/>
    <mergeCell ref="H5:I5"/>
    <mergeCell ref="H6:I6"/>
    <mergeCell ref="H8:I8"/>
    <mergeCell ref="H9:I9"/>
    <mergeCell ref="F34:G34"/>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512C-F607-4E1E-9B3B-9990E4EB4BB9}">
  <dimension ref="A1:R45"/>
  <sheetViews>
    <sheetView topLeftCell="A6" workbookViewId="0">
      <selection activeCell="A34" sqref="A34:E34"/>
    </sheetView>
  </sheetViews>
  <sheetFormatPr defaultRowHeight="15" x14ac:dyDescent="0.25"/>
  <cols>
    <col min="1" max="1" width="13.7109375" customWidth="1"/>
    <col min="2" max="2" width="2.42578125" customWidth="1"/>
    <col min="3" max="3" width="14" customWidth="1"/>
    <col min="4" max="4" width="2.42578125" customWidth="1"/>
    <col min="5" max="5" width="16.28515625" customWidth="1"/>
    <col min="6" max="6" width="2.42578125" customWidth="1"/>
    <col min="7" max="7" width="15" customWidth="1"/>
    <col min="8" max="8" width="2.42578125" customWidth="1"/>
    <col min="9" max="9" width="19.42578125" customWidth="1"/>
    <col min="11" max="11" width="18.7109375" customWidth="1"/>
  </cols>
  <sheetData>
    <row r="1" spans="1:18" ht="15.75" x14ac:dyDescent="0.25">
      <c r="A1" s="126" t="s">
        <v>155</v>
      </c>
      <c r="B1" s="126"/>
      <c r="C1" s="126"/>
      <c r="D1" s="126"/>
      <c r="E1" s="126"/>
      <c r="F1" s="126"/>
      <c r="G1" s="126"/>
      <c r="H1" s="52"/>
      <c r="I1" s="52"/>
      <c r="J1" s="52"/>
      <c r="K1" s="52"/>
      <c r="L1" s="52"/>
      <c r="M1" s="52"/>
      <c r="N1" s="52"/>
      <c r="O1" s="52"/>
      <c r="P1" s="52"/>
      <c r="Q1" s="52"/>
      <c r="R1" s="52"/>
    </row>
    <row r="2" spans="1:18" x14ac:dyDescent="0.25">
      <c r="A2" s="53"/>
      <c r="B2" s="6"/>
      <c r="C2" s="6"/>
      <c r="D2" s="6"/>
      <c r="E2" s="6"/>
      <c r="F2" s="6"/>
      <c r="G2" s="6"/>
      <c r="H2" s="6"/>
      <c r="I2" s="6"/>
      <c r="J2" s="6"/>
      <c r="K2" s="6"/>
      <c r="L2" s="6"/>
      <c r="M2" s="6"/>
      <c r="N2" s="6"/>
      <c r="O2" s="6"/>
      <c r="P2" s="6"/>
      <c r="Q2" s="6"/>
      <c r="R2" s="6"/>
    </row>
    <row r="3" spans="1:18" ht="15" customHeight="1" x14ac:dyDescent="0.25">
      <c r="A3" s="140" t="s">
        <v>159</v>
      </c>
      <c r="B3" s="140"/>
      <c r="C3" s="140"/>
      <c r="D3" s="140"/>
      <c r="E3" s="140"/>
      <c r="F3" s="140"/>
      <c r="G3" s="140"/>
      <c r="H3" s="140"/>
      <c r="I3" s="140"/>
      <c r="J3" s="140"/>
      <c r="K3" s="140"/>
      <c r="L3" s="63"/>
      <c r="M3" s="63"/>
      <c r="N3" s="63"/>
      <c r="O3" s="63"/>
      <c r="P3" s="63"/>
      <c r="Q3" s="63"/>
      <c r="R3" s="63"/>
    </row>
    <row r="4" spans="1:18" x14ac:dyDescent="0.25">
      <c r="A4" s="54"/>
      <c r="B4" s="54"/>
      <c r="C4" s="54"/>
      <c r="D4" s="54"/>
      <c r="E4" s="54"/>
      <c r="F4" s="54"/>
      <c r="G4" s="54"/>
      <c r="H4" s="54"/>
      <c r="I4" s="54"/>
      <c r="J4" s="54"/>
      <c r="K4" s="54"/>
      <c r="L4" s="54"/>
      <c r="M4" s="54"/>
      <c r="N4" s="54"/>
      <c r="O4" s="54"/>
      <c r="P4" s="54"/>
      <c r="Q4" s="54"/>
      <c r="R4" s="54"/>
    </row>
    <row r="5" spans="1:18" x14ac:dyDescent="0.25">
      <c r="A5" s="38"/>
      <c r="B5" s="38"/>
      <c r="C5" s="38"/>
      <c r="D5" s="38"/>
      <c r="E5" s="38"/>
      <c r="F5" s="38"/>
      <c r="G5" s="38"/>
      <c r="H5" s="38"/>
      <c r="I5" s="38"/>
      <c r="J5" s="38"/>
      <c r="K5" s="38"/>
      <c r="L5" s="38"/>
      <c r="M5" s="38"/>
      <c r="N5" s="38"/>
      <c r="O5" s="38"/>
      <c r="P5" s="38"/>
      <c r="Q5" s="38"/>
      <c r="R5" s="38"/>
    </row>
    <row r="6" spans="1:18" x14ac:dyDescent="0.25">
      <c r="A6" s="139" t="s">
        <v>152</v>
      </c>
      <c r="B6" s="139"/>
      <c r="C6" s="139"/>
      <c r="D6" s="139"/>
      <c r="E6" s="139"/>
      <c r="F6" s="6"/>
      <c r="G6" s="6"/>
      <c r="H6" s="6"/>
      <c r="I6" s="6"/>
      <c r="J6" s="6"/>
      <c r="K6" s="6"/>
      <c r="L6" s="6"/>
      <c r="M6" s="6"/>
      <c r="N6" s="6"/>
      <c r="O6" s="6"/>
      <c r="P6" s="6"/>
      <c r="Q6" s="6"/>
      <c r="R6" s="6"/>
    </row>
    <row r="7" spans="1:18" ht="39" x14ac:dyDescent="0.25">
      <c r="A7" s="55" t="s">
        <v>77</v>
      </c>
      <c r="B7" s="56"/>
      <c r="C7" s="55" t="s">
        <v>78</v>
      </c>
      <c r="D7" s="56"/>
      <c r="E7" s="55" t="s">
        <v>79</v>
      </c>
      <c r="F7" s="56"/>
      <c r="G7" s="55" t="s">
        <v>80</v>
      </c>
      <c r="H7" s="56"/>
      <c r="I7" s="55" t="s">
        <v>81</v>
      </c>
      <c r="J7" s="56"/>
      <c r="K7" s="56"/>
      <c r="L7" s="6"/>
      <c r="M7" s="6"/>
      <c r="N7" s="6"/>
      <c r="O7" s="6"/>
      <c r="P7" s="6"/>
      <c r="Q7" s="6"/>
      <c r="R7" s="6"/>
    </row>
    <row r="8" spans="1:18" x14ac:dyDescent="0.25">
      <c r="A8" s="57"/>
      <c r="B8" s="6"/>
      <c r="C8" s="57"/>
      <c r="D8" s="6"/>
      <c r="E8" s="57"/>
      <c r="F8" s="6"/>
      <c r="G8" s="58"/>
      <c r="H8" s="6"/>
      <c r="I8" s="59">
        <f>G8*E8</f>
        <v>0</v>
      </c>
      <c r="J8" s="6"/>
      <c r="K8" s="6"/>
      <c r="L8" s="6"/>
      <c r="M8" s="6"/>
      <c r="N8" s="6"/>
      <c r="O8" s="6"/>
      <c r="P8" s="6"/>
      <c r="Q8" s="6"/>
      <c r="R8" s="6"/>
    </row>
    <row r="9" spans="1:18" x14ac:dyDescent="0.25">
      <c r="A9" s="57"/>
      <c r="B9" s="6"/>
      <c r="C9" s="57"/>
      <c r="D9" s="6"/>
      <c r="E9" s="57"/>
      <c r="F9" s="6"/>
      <c r="G9" s="58"/>
      <c r="H9" s="6"/>
      <c r="I9" s="59">
        <f>G9*E9</f>
        <v>0</v>
      </c>
      <c r="J9" s="6"/>
      <c r="K9" s="6"/>
      <c r="L9" s="6"/>
      <c r="M9" s="6"/>
      <c r="N9" s="6"/>
      <c r="O9" s="6"/>
      <c r="P9" s="6"/>
      <c r="Q9" s="6"/>
      <c r="R9" s="6"/>
    </row>
    <row r="10" spans="1:18" x14ac:dyDescent="0.25">
      <c r="A10" s="57"/>
      <c r="B10" s="6"/>
      <c r="C10" s="57"/>
      <c r="D10" s="6"/>
      <c r="E10" s="60"/>
      <c r="F10" s="6"/>
      <c r="G10" s="58"/>
      <c r="H10" s="6"/>
      <c r="I10" s="59">
        <f t="shared" ref="I9:I20" si="0">G10*E10</f>
        <v>0</v>
      </c>
      <c r="J10" s="6"/>
      <c r="K10" s="6"/>
      <c r="L10" s="6"/>
      <c r="M10" s="6"/>
      <c r="N10" s="6"/>
      <c r="O10" s="6"/>
      <c r="P10" s="6"/>
      <c r="Q10" s="6"/>
      <c r="R10" s="6"/>
    </row>
    <row r="11" spans="1:18" x14ac:dyDescent="0.25">
      <c r="A11" s="57"/>
      <c r="B11" s="6"/>
      <c r="C11" s="57"/>
      <c r="D11" s="6"/>
      <c r="E11" s="57"/>
      <c r="F11" s="6"/>
      <c r="G11" s="58"/>
      <c r="H11" s="6"/>
      <c r="I11" s="59">
        <f t="shared" si="0"/>
        <v>0</v>
      </c>
      <c r="J11" s="6"/>
      <c r="K11" s="6"/>
      <c r="L11" s="6"/>
      <c r="M11" s="6"/>
      <c r="N11" s="6"/>
      <c r="O11" s="6"/>
      <c r="P11" s="6"/>
      <c r="Q11" s="6"/>
      <c r="R11" s="6"/>
    </row>
    <row r="12" spans="1:18" x14ac:dyDescent="0.25">
      <c r="A12" s="57"/>
      <c r="B12" s="6"/>
      <c r="C12" s="57"/>
      <c r="D12" s="6"/>
      <c r="E12" s="57"/>
      <c r="F12" s="6"/>
      <c r="G12" s="58"/>
      <c r="H12" s="6"/>
      <c r="I12" s="59">
        <f t="shared" si="0"/>
        <v>0</v>
      </c>
      <c r="J12" s="6"/>
      <c r="K12" s="6"/>
      <c r="L12" s="6"/>
      <c r="M12" s="6"/>
      <c r="N12" s="6"/>
      <c r="O12" s="6"/>
      <c r="P12" s="6"/>
      <c r="Q12" s="6"/>
      <c r="R12" s="6"/>
    </row>
    <row r="13" spans="1:18" x14ac:dyDescent="0.25">
      <c r="A13" s="57"/>
      <c r="B13" s="6"/>
      <c r="C13" s="57"/>
      <c r="D13" s="6"/>
      <c r="E13" s="57"/>
      <c r="F13" s="6"/>
      <c r="G13" s="58"/>
      <c r="H13" s="6"/>
      <c r="I13" s="59">
        <f t="shared" si="0"/>
        <v>0</v>
      </c>
      <c r="J13" s="6"/>
      <c r="K13" s="6"/>
      <c r="L13" s="6"/>
      <c r="M13" s="6"/>
      <c r="N13" s="6"/>
      <c r="O13" s="6"/>
      <c r="P13" s="6"/>
      <c r="Q13" s="6"/>
      <c r="R13" s="6"/>
    </row>
    <row r="14" spans="1:18" x14ac:dyDescent="0.25">
      <c r="A14" s="57"/>
      <c r="B14" s="6"/>
      <c r="C14" s="57"/>
      <c r="D14" s="6"/>
      <c r="E14" s="57"/>
      <c r="F14" s="6"/>
      <c r="G14" s="58"/>
      <c r="H14" s="6"/>
      <c r="I14" s="59">
        <f t="shared" si="0"/>
        <v>0</v>
      </c>
      <c r="J14" s="6"/>
      <c r="K14" s="6"/>
      <c r="L14" s="6"/>
      <c r="M14" s="6"/>
      <c r="N14" s="6"/>
      <c r="O14" s="6"/>
      <c r="P14" s="6"/>
      <c r="Q14" s="6"/>
      <c r="R14" s="6"/>
    </row>
    <row r="15" spans="1:18" x14ac:dyDescent="0.25">
      <c r="A15" s="57"/>
      <c r="B15" s="6"/>
      <c r="C15" s="57"/>
      <c r="D15" s="6"/>
      <c r="E15" s="57"/>
      <c r="F15" s="6"/>
      <c r="G15" s="58"/>
      <c r="H15" s="6"/>
      <c r="I15" s="59">
        <f t="shared" si="0"/>
        <v>0</v>
      </c>
      <c r="J15" s="6"/>
      <c r="K15" s="6"/>
      <c r="L15" s="6"/>
      <c r="M15" s="6"/>
      <c r="N15" s="6"/>
      <c r="O15" s="6"/>
      <c r="P15" s="6"/>
      <c r="Q15" s="6"/>
      <c r="R15" s="6"/>
    </row>
    <row r="16" spans="1:18" x14ac:dyDescent="0.25">
      <c r="A16" s="57"/>
      <c r="B16" s="6"/>
      <c r="C16" s="57"/>
      <c r="D16" s="6"/>
      <c r="E16" s="57"/>
      <c r="F16" s="6"/>
      <c r="G16" s="58"/>
      <c r="H16" s="6"/>
      <c r="I16" s="59">
        <f t="shared" si="0"/>
        <v>0</v>
      </c>
      <c r="J16" s="6"/>
      <c r="K16" s="6"/>
      <c r="L16" s="6"/>
      <c r="M16" s="6"/>
      <c r="N16" s="6"/>
      <c r="O16" s="6"/>
      <c r="P16" s="6"/>
      <c r="Q16" s="6"/>
      <c r="R16" s="6"/>
    </row>
    <row r="17" spans="1:18" x14ac:dyDescent="0.25">
      <c r="A17" s="57"/>
      <c r="B17" s="6"/>
      <c r="C17" s="57"/>
      <c r="D17" s="6"/>
      <c r="E17" s="57"/>
      <c r="F17" s="6"/>
      <c r="G17" s="58"/>
      <c r="H17" s="6"/>
      <c r="I17" s="59">
        <f t="shared" si="0"/>
        <v>0</v>
      </c>
      <c r="J17" s="6"/>
      <c r="K17" s="6"/>
      <c r="L17" s="6"/>
      <c r="M17" s="6"/>
      <c r="N17" s="6"/>
      <c r="O17" s="6"/>
      <c r="P17" s="6"/>
      <c r="Q17" s="6"/>
      <c r="R17" s="6"/>
    </row>
    <row r="18" spans="1:18" x14ac:dyDescent="0.25">
      <c r="A18" s="57"/>
      <c r="B18" s="6"/>
      <c r="C18" s="57"/>
      <c r="D18" s="6"/>
      <c r="E18" s="57"/>
      <c r="F18" s="6"/>
      <c r="G18" s="58"/>
      <c r="H18" s="6"/>
      <c r="I18" s="59">
        <f t="shared" si="0"/>
        <v>0</v>
      </c>
      <c r="J18" s="6"/>
      <c r="K18" s="6"/>
      <c r="L18" s="6"/>
      <c r="M18" s="6"/>
      <c r="N18" s="6"/>
      <c r="O18" s="6"/>
      <c r="P18" s="6"/>
      <c r="Q18" s="6"/>
      <c r="R18" s="6"/>
    </row>
    <row r="19" spans="1:18" x14ac:dyDescent="0.25">
      <c r="A19" s="57"/>
      <c r="B19" s="6"/>
      <c r="C19" s="57"/>
      <c r="D19" s="6"/>
      <c r="E19" s="57"/>
      <c r="F19" s="6"/>
      <c r="G19" s="58"/>
      <c r="H19" s="6"/>
      <c r="I19" s="59">
        <f t="shared" si="0"/>
        <v>0</v>
      </c>
      <c r="J19" s="6"/>
      <c r="K19" s="6"/>
      <c r="L19" s="6"/>
      <c r="M19" s="6"/>
      <c r="N19" s="6"/>
      <c r="O19" s="6"/>
      <c r="P19" s="6"/>
      <c r="Q19" s="6"/>
      <c r="R19" s="6"/>
    </row>
    <row r="20" spans="1:18" x14ac:dyDescent="0.25">
      <c r="A20" s="60"/>
      <c r="B20" s="6"/>
      <c r="C20" s="60"/>
      <c r="D20" s="6"/>
      <c r="E20" s="60"/>
      <c r="F20" s="6"/>
      <c r="G20" s="61"/>
      <c r="H20" s="6"/>
      <c r="I20" s="59">
        <f t="shared" si="0"/>
        <v>0</v>
      </c>
      <c r="J20" s="6"/>
      <c r="K20" s="6"/>
      <c r="L20" s="6"/>
      <c r="M20" s="6"/>
      <c r="N20" s="6"/>
      <c r="O20" s="6"/>
      <c r="P20" s="6"/>
      <c r="Q20" s="6"/>
      <c r="R20" s="6"/>
    </row>
    <row r="21" spans="1:18" ht="15.75" thickBot="1" x14ac:dyDescent="0.3">
      <c r="A21" s="6" t="s">
        <v>82</v>
      </c>
      <c r="B21" s="6"/>
      <c r="C21" s="6"/>
      <c r="D21" s="6"/>
      <c r="E21" s="62">
        <f>SUM(E8:E20)</f>
        <v>0</v>
      </c>
      <c r="F21" s="6"/>
      <c r="G21" s="6"/>
      <c r="H21" s="6"/>
      <c r="I21" s="159">
        <f>SUM(I8:I20)</f>
        <v>0</v>
      </c>
      <c r="J21" s="6"/>
      <c r="K21" s="6"/>
      <c r="L21" s="6"/>
      <c r="M21" s="6"/>
      <c r="N21" s="6"/>
      <c r="O21" s="6"/>
      <c r="P21" s="6"/>
      <c r="Q21" s="6"/>
      <c r="R21" s="6"/>
    </row>
    <row r="22" spans="1:18" ht="15.75" thickTop="1" x14ac:dyDescent="0.25">
      <c r="A22" s="6"/>
      <c r="B22" s="6"/>
      <c r="C22" s="6"/>
      <c r="D22" s="6"/>
      <c r="E22" s="6"/>
      <c r="F22" s="6"/>
      <c r="G22" s="6"/>
      <c r="H22" s="6"/>
      <c r="I22" s="6"/>
      <c r="J22" s="6"/>
      <c r="K22" s="6"/>
      <c r="L22" s="6"/>
      <c r="M22" s="6"/>
      <c r="N22" s="6"/>
      <c r="O22" s="6"/>
      <c r="P22" s="6"/>
      <c r="Q22" s="6"/>
      <c r="R22" s="6"/>
    </row>
    <row r="23" spans="1:18" x14ac:dyDescent="0.25">
      <c r="A23" s="7"/>
      <c r="B23" s="6"/>
      <c r="C23" s="6"/>
      <c r="D23" s="6"/>
      <c r="E23" s="6"/>
      <c r="F23" s="6"/>
      <c r="G23" s="6"/>
      <c r="H23" s="6"/>
      <c r="I23" s="6"/>
      <c r="J23" s="6"/>
      <c r="K23" s="6"/>
      <c r="L23" s="6"/>
      <c r="M23" s="6"/>
      <c r="N23" s="6"/>
      <c r="O23" s="6"/>
      <c r="P23" s="6"/>
      <c r="Q23" s="6"/>
      <c r="R23" s="6"/>
    </row>
    <row r="24" spans="1:18" x14ac:dyDescent="0.25">
      <c r="A24" s="154" t="s">
        <v>153</v>
      </c>
      <c r="B24" s="154"/>
      <c r="C24" s="154"/>
      <c r="D24" s="154"/>
      <c r="E24" s="154"/>
    </row>
    <row r="25" spans="1:18" x14ac:dyDescent="0.25">
      <c r="A25" s="57"/>
      <c r="B25" s="6"/>
      <c r="C25" s="57"/>
      <c r="D25" s="6"/>
      <c r="E25" s="58"/>
      <c r="F25" s="6"/>
      <c r="G25" s="58"/>
      <c r="H25" s="6"/>
      <c r="I25" s="59">
        <f>G25*E25</f>
        <v>0</v>
      </c>
    </row>
    <row r="26" spans="1:18" x14ac:dyDescent="0.25">
      <c r="A26" s="57"/>
      <c r="B26" s="6"/>
      <c r="C26" s="57"/>
      <c r="D26" s="6"/>
      <c r="E26" s="57"/>
      <c r="F26" s="6"/>
      <c r="G26" s="58"/>
      <c r="H26" s="6"/>
      <c r="I26" s="59">
        <f t="shared" ref="I25:I28" si="1">G26*E26</f>
        <v>0</v>
      </c>
    </row>
    <row r="27" spans="1:18" x14ac:dyDescent="0.25">
      <c r="A27" s="57"/>
      <c r="B27" s="6"/>
      <c r="C27" s="57"/>
      <c r="D27" s="6"/>
      <c r="E27" s="57"/>
      <c r="F27" s="6"/>
      <c r="G27" s="58"/>
      <c r="H27" s="6"/>
      <c r="I27" s="59">
        <f t="shared" si="1"/>
        <v>0</v>
      </c>
    </row>
    <row r="28" spans="1:18" x14ac:dyDescent="0.25">
      <c r="A28" s="57"/>
      <c r="B28" s="6"/>
      <c r="C28" s="57"/>
      <c r="D28" s="6"/>
      <c r="E28" s="57"/>
      <c r="F28" s="6"/>
      <c r="G28" s="58"/>
      <c r="H28" s="6"/>
      <c r="I28" s="59">
        <f t="shared" si="1"/>
        <v>0</v>
      </c>
    </row>
    <row r="29" spans="1:18" ht="15.75" thickBot="1" x14ac:dyDescent="0.3">
      <c r="E29" s="62">
        <f>SUM(E16:E28)</f>
        <v>0</v>
      </c>
      <c r="I29" s="159">
        <f>SUM(I25:I28)</f>
        <v>0</v>
      </c>
    </row>
    <row r="30" spans="1:18" ht="15.75" thickTop="1" x14ac:dyDescent="0.25"/>
    <row r="31" spans="1:18" x14ac:dyDescent="0.25">
      <c r="A31" s="155" t="s">
        <v>157</v>
      </c>
      <c r="B31" s="154"/>
      <c r="C31" s="154"/>
      <c r="D31" s="154"/>
      <c r="E31" s="154"/>
      <c r="F31" s="154"/>
      <c r="G31" s="154"/>
      <c r="H31" s="154"/>
      <c r="I31" s="154"/>
    </row>
    <row r="32" spans="1:18" x14ac:dyDescent="0.25">
      <c r="A32" s="156" t="s">
        <v>156</v>
      </c>
      <c r="B32" s="156"/>
      <c r="C32" s="156"/>
      <c r="D32" s="156"/>
      <c r="E32" s="156"/>
      <c r="F32" s="154"/>
      <c r="G32" s="55" t="s">
        <v>158</v>
      </c>
      <c r="H32" s="158"/>
      <c r="I32" s="157"/>
      <c r="J32" s="158"/>
      <c r="K32" s="158"/>
    </row>
    <row r="33" spans="1:9" x14ac:dyDescent="0.25">
      <c r="A33" s="175"/>
      <c r="B33" s="175"/>
      <c r="C33" s="175"/>
      <c r="D33" s="175"/>
      <c r="E33" s="175"/>
      <c r="G33" s="58"/>
      <c r="I33" s="59">
        <f>G33</f>
        <v>0</v>
      </c>
    </row>
    <row r="34" spans="1:9" x14ac:dyDescent="0.25">
      <c r="A34" s="175"/>
      <c r="B34" s="175"/>
      <c r="C34" s="175"/>
      <c r="D34" s="175"/>
      <c r="E34" s="175"/>
      <c r="G34" s="58"/>
      <c r="I34" s="59">
        <f t="shared" ref="I34:I36" si="2">G34</f>
        <v>0</v>
      </c>
    </row>
    <row r="35" spans="1:9" x14ac:dyDescent="0.25">
      <c r="A35" s="175"/>
      <c r="B35" s="175"/>
      <c r="C35" s="175"/>
      <c r="D35" s="175"/>
      <c r="E35" s="175"/>
      <c r="G35" s="58"/>
      <c r="I35" s="59">
        <f t="shared" si="2"/>
        <v>0</v>
      </c>
    </row>
    <row r="36" spans="1:9" x14ac:dyDescent="0.25">
      <c r="A36" s="175"/>
      <c r="B36" s="175"/>
      <c r="C36" s="175"/>
      <c r="D36" s="175"/>
      <c r="E36" s="175"/>
      <c r="G36" s="57"/>
      <c r="I36" s="59">
        <f t="shared" si="2"/>
        <v>0</v>
      </c>
    </row>
    <row r="37" spans="1:9" ht="15.75" thickBot="1" x14ac:dyDescent="0.3">
      <c r="I37" s="62">
        <f>SUM(I32:I36)</f>
        <v>0</v>
      </c>
    </row>
    <row r="38" spans="1:9" ht="15.75" thickTop="1" x14ac:dyDescent="0.25"/>
    <row r="39" spans="1:9" x14ac:dyDescent="0.25">
      <c r="A39" s="154" t="s">
        <v>154</v>
      </c>
      <c r="B39" s="154"/>
      <c r="C39" s="154"/>
    </row>
    <row r="40" spans="1:9" x14ac:dyDescent="0.25">
      <c r="A40" s="156" t="s">
        <v>156</v>
      </c>
      <c r="B40" s="156"/>
      <c r="C40" s="156"/>
      <c r="D40" s="156"/>
      <c r="E40" s="156"/>
      <c r="F40" s="154"/>
      <c r="G40" s="55" t="s">
        <v>158</v>
      </c>
    </row>
    <row r="41" spans="1:9" x14ac:dyDescent="0.25">
      <c r="A41" s="175"/>
      <c r="B41" s="175"/>
      <c r="C41" s="175"/>
      <c r="D41" s="175"/>
      <c r="E41" s="175"/>
      <c r="G41" s="58"/>
      <c r="I41" s="59">
        <f>G41</f>
        <v>0</v>
      </c>
    </row>
    <row r="42" spans="1:9" x14ac:dyDescent="0.25">
      <c r="A42" s="175"/>
      <c r="B42" s="175"/>
      <c r="C42" s="175"/>
      <c r="D42" s="175"/>
      <c r="E42" s="175"/>
      <c r="G42" s="58"/>
      <c r="I42" s="59">
        <f t="shared" ref="I42:I43" si="3">G42</f>
        <v>0</v>
      </c>
    </row>
    <row r="43" spans="1:9" x14ac:dyDescent="0.25">
      <c r="A43" s="175"/>
      <c r="B43" s="175"/>
      <c r="C43" s="175"/>
      <c r="D43" s="175"/>
      <c r="E43" s="175"/>
      <c r="G43" s="58"/>
      <c r="I43" s="59">
        <f t="shared" si="3"/>
        <v>0</v>
      </c>
    </row>
    <row r="44" spans="1:9" ht="15.75" thickBot="1" x14ac:dyDescent="0.3">
      <c r="I44" s="159">
        <f>SUM(I41:I43)</f>
        <v>0</v>
      </c>
    </row>
    <row r="45" spans="1:9" ht="15.75" thickTop="1" x14ac:dyDescent="0.25"/>
  </sheetData>
  <mergeCells count="12">
    <mergeCell ref="A41:E41"/>
    <mergeCell ref="A42:E42"/>
    <mergeCell ref="A43:E43"/>
    <mergeCell ref="A40:E40"/>
    <mergeCell ref="A33:E33"/>
    <mergeCell ref="A34:E34"/>
    <mergeCell ref="A35:E35"/>
    <mergeCell ref="A36:E36"/>
    <mergeCell ref="A1:G1"/>
    <mergeCell ref="A6:E6"/>
    <mergeCell ref="A3:K3"/>
    <mergeCell ref="A32: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2120-19BC-43EA-8486-FA86DAE8B558}">
  <dimension ref="A1:C28"/>
  <sheetViews>
    <sheetView workbookViewId="0">
      <selection activeCell="O35" sqref="O35"/>
    </sheetView>
  </sheetViews>
  <sheetFormatPr defaultRowHeight="15" x14ac:dyDescent="0.25"/>
  <cols>
    <col min="1" max="1" width="51.28515625" bestFit="1" customWidth="1"/>
    <col min="2" max="2" width="16.28515625" customWidth="1"/>
  </cols>
  <sheetData>
    <row r="1" spans="1:3" ht="24.95" customHeight="1" x14ac:dyDescent="0.25">
      <c r="A1" s="64" t="s">
        <v>83</v>
      </c>
      <c r="B1" s="65"/>
      <c r="C1" s="65"/>
    </row>
    <row r="2" spans="1:3" ht="24.95" customHeight="1" x14ac:dyDescent="0.25">
      <c r="A2" s="141" t="s">
        <v>84</v>
      </c>
      <c r="B2" s="141"/>
      <c r="C2" s="141"/>
    </row>
    <row r="3" spans="1:3" ht="24.95" customHeight="1" thickBot="1" x14ac:dyDescent="0.3">
      <c r="A3" s="66"/>
      <c r="B3" s="66"/>
      <c r="C3" s="66"/>
    </row>
    <row r="4" spans="1:3" ht="18" customHeight="1" thickBot="1" x14ac:dyDescent="0.3">
      <c r="A4" s="142" t="s">
        <v>85</v>
      </c>
      <c r="B4" s="143"/>
    </row>
    <row r="5" spans="1:3" ht="24.95" customHeight="1" thickBot="1" x14ac:dyDescent="0.3">
      <c r="A5" s="67" t="s">
        <v>86</v>
      </c>
      <c r="B5" s="68"/>
      <c r="C5" s="69"/>
    </row>
    <row r="6" spans="1:3" ht="24.95" customHeight="1" thickBot="1" x14ac:dyDescent="0.3">
      <c r="A6" s="67" t="s">
        <v>87</v>
      </c>
      <c r="B6" s="68"/>
      <c r="C6" s="69"/>
    </row>
    <row r="7" spans="1:3" ht="24.95" customHeight="1" thickBot="1" x14ac:dyDescent="0.3">
      <c r="A7" s="67" t="s">
        <v>88</v>
      </c>
      <c r="B7" s="68"/>
      <c r="C7" s="69"/>
    </row>
    <row r="8" spans="1:3" ht="24.95" customHeight="1" thickBot="1" x14ac:dyDescent="0.3">
      <c r="A8" s="67" t="s">
        <v>89</v>
      </c>
      <c r="B8" s="68"/>
      <c r="C8" s="69"/>
    </row>
    <row r="9" spans="1:3" ht="24.95" customHeight="1" thickBot="1" x14ac:dyDescent="0.3">
      <c r="A9" s="67" t="s">
        <v>40</v>
      </c>
      <c r="B9" s="68"/>
      <c r="C9" s="69"/>
    </row>
    <row r="10" spans="1:3" ht="24.95" customHeight="1" thickBot="1" x14ac:dyDescent="0.3">
      <c r="A10" s="67" t="s">
        <v>90</v>
      </c>
      <c r="B10" s="68"/>
      <c r="C10" s="69"/>
    </row>
    <row r="11" spans="1:3" ht="24.95" customHeight="1" thickBot="1" x14ac:dyDescent="0.3">
      <c r="A11" s="67" t="s">
        <v>91</v>
      </c>
      <c r="B11" s="68"/>
      <c r="C11" s="69"/>
    </row>
    <row r="12" spans="1:3" ht="24.95" customHeight="1" thickBot="1" x14ac:dyDescent="0.3">
      <c r="A12" s="67" t="s">
        <v>92</v>
      </c>
      <c r="B12" s="68"/>
      <c r="C12" s="69"/>
    </row>
    <row r="13" spans="1:3" ht="24.95" customHeight="1" thickBot="1" x14ac:dyDescent="0.3">
      <c r="A13" s="67" t="s">
        <v>93</v>
      </c>
      <c r="B13" s="68"/>
      <c r="C13" s="69"/>
    </row>
    <row r="14" spans="1:3" ht="24.95" customHeight="1" thickBot="1" x14ac:dyDescent="0.3">
      <c r="A14" s="67" t="s">
        <v>94</v>
      </c>
      <c r="B14" s="68"/>
      <c r="C14" s="69"/>
    </row>
    <row r="15" spans="1:3" ht="24.95" customHeight="1" thickBot="1" x14ac:dyDescent="0.3">
      <c r="A15" s="67" t="s">
        <v>95</v>
      </c>
      <c r="B15" s="68"/>
      <c r="C15" s="69"/>
    </row>
    <row r="16" spans="1:3" ht="24.95" customHeight="1" thickBot="1" x14ac:dyDescent="0.3">
      <c r="A16" s="67" t="s">
        <v>96</v>
      </c>
      <c r="B16" s="68"/>
      <c r="C16" s="69"/>
    </row>
    <row r="17" spans="1:3" ht="24.95" customHeight="1" thickBot="1" x14ac:dyDescent="0.3">
      <c r="A17" s="67" t="s">
        <v>97</v>
      </c>
      <c r="B17" s="68"/>
      <c r="C17" s="69"/>
    </row>
    <row r="18" spans="1:3" ht="24.95" customHeight="1" thickBot="1" x14ac:dyDescent="0.3">
      <c r="A18" s="67" t="s">
        <v>58</v>
      </c>
      <c r="B18" s="68"/>
      <c r="C18" s="69"/>
    </row>
    <row r="19" spans="1:3" ht="24.95" customHeight="1" thickBot="1" x14ac:dyDescent="0.3">
      <c r="A19" s="67" t="s">
        <v>98</v>
      </c>
      <c r="B19" s="68"/>
      <c r="C19" s="69"/>
    </row>
    <row r="20" spans="1:3" ht="24.95" customHeight="1" thickBot="1" x14ac:dyDescent="0.3">
      <c r="A20" s="70"/>
      <c r="B20" s="68"/>
      <c r="C20" s="69"/>
    </row>
    <row r="21" spans="1:3" ht="24.95" customHeight="1" thickBot="1" x14ac:dyDescent="0.3">
      <c r="A21" s="71"/>
      <c r="B21" s="72"/>
      <c r="C21" s="69"/>
    </row>
    <row r="22" spans="1:3" ht="24.95" customHeight="1" thickTop="1" x14ac:dyDescent="0.25">
      <c r="A22" s="73" t="s">
        <v>99</v>
      </c>
      <c r="B22" s="74">
        <f>SUM(B5:B21)</f>
        <v>0</v>
      </c>
    </row>
    <row r="23" spans="1:3" ht="20.100000000000001" customHeight="1" x14ac:dyDescent="0.25">
      <c r="A23" s="42"/>
      <c r="B23" s="69"/>
      <c r="C23" s="75"/>
    </row>
    <row r="24" spans="1:3" ht="20.100000000000001" customHeight="1" x14ac:dyDescent="0.25">
      <c r="A24" s="76" t="s">
        <v>100</v>
      </c>
      <c r="B24" s="77">
        <f>'Unit Distribution and Income'!E21</f>
        <v>0</v>
      </c>
      <c r="C24" s="69"/>
    </row>
    <row r="25" spans="1:3" ht="20.100000000000001" customHeight="1" x14ac:dyDescent="0.25">
      <c r="A25" s="78" t="s">
        <v>101</v>
      </c>
      <c r="B25" s="176" t="e">
        <f>B22/B24</f>
        <v>#DIV/0!</v>
      </c>
      <c r="C25" s="79"/>
    </row>
    <row r="26" spans="1:3" ht="20.100000000000001" customHeight="1" x14ac:dyDescent="0.25">
      <c r="B26" s="69"/>
      <c r="C26" s="69"/>
    </row>
    <row r="27" spans="1:3" ht="20.100000000000001" customHeight="1" x14ac:dyDescent="0.25">
      <c r="A27" s="80" t="s">
        <v>102</v>
      </c>
      <c r="B27" s="81"/>
      <c r="C27" s="69"/>
    </row>
    <row r="28" spans="1:3" ht="20.100000000000001" customHeight="1" x14ac:dyDescent="0.25">
      <c r="A28" s="42" t="s">
        <v>103</v>
      </c>
      <c r="B28" s="82">
        <f>B24*B27</f>
        <v>0</v>
      </c>
    </row>
  </sheetData>
  <mergeCells count="2">
    <mergeCell ref="A2:C2"/>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2BD7-769A-41C9-BA80-2605ADAF96BC}">
  <dimension ref="A1:C19"/>
  <sheetViews>
    <sheetView workbookViewId="0">
      <selection activeCell="B4" sqref="B4:C4"/>
    </sheetView>
  </sheetViews>
  <sheetFormatPr defaultRowHeight="15" x14ac:dyDescent="0.25"/>
  <cols>
    <col min="1" max="1" width="39" bestFit="1" customWidth="1"/>
  </cols>
  <sheetData>
    <row r="1" spans="1:3" ht="15.75" x14ac:dyDescent="0.25">
      <c r="A1" s="83" t="s">
        <v>104</v>
      </c>
    </row>
    <row r="3" spans="1:3" x14ac:dyDescent="0.25">
      <c r="A3" s="50"/>
    </row>
    <row r="4" spans="1:3" x14ac:dyDescent="0.25">
      <c r="A4" s="42" t="s">
        <v>105</v>
      </c>
      <c r="B4" s="145" t="s">
        <v>106</v>
      </c>
      <c r="C4" s="146"/>
    </row>
    <row r="6" spans="1:3" x14ac:dyDescent="0.25">
      <c r="A6" s="84" t="s">
        <v>107</v>
      </c>
    </row>
    <row r="7" spans="1:3" x14ac:dyDescent="0.25">
      <c r="A7" s="50" t="s">
        <v>108</v>
      </c>
      <c r="B7" s="147">
        <v>0</v>
      </c>
      <c r="C7" s="148"/>
    </row>
    <row r="8" spans="1:3" x14ac:dyDescent="0.25">
      <c r="A8" s="50" t="s">
        <v>109</v>
      </c>
      <c r="B8" s="149">
        <v>0</v>
      </c>
      <c r="C8" s="150"/>
    </row>
    <row r="9" spans="1:3" x14ac:dyDescent="0.25">
      <c r="A9" t="s">
        <v>110</v>
      </c>
      <c r="B9" s="151">
        <v>0</v>
      </c>
      <c r="C9" s="152"/>
    </row>
    <row r="10" spans="1:3" x14ac:dyDescent="0.25">
      <c r="A10" t="s">
        <v>111</v>
      </c>
      <c r="B10" s="153">
        <f>B9*12</f>
        <v>0</v>
      </c>
      <c r="C10" s="153"/>
    </row>
    <row r="11" spans="1:3" x14ac:dyDescent="0.25">
      <c r="A11" s="42" t="s">
        <v>112</v>
      </c>
      <c r="B11" s="144" t="e">
        <f>(PMT(($B$8/12),$B$10,-$B$7,0,0))*12</f>
        <v>#NUM!</v>
      </c>
      <c r="C11" s="144"/>
    </row>
    <row r="14" spans="1:3" x14ac:dyDescent="0.25">
      <c r="A14" s="84" t="s">
        <v>113</v>
      </c>
    </row>
    <row r="15" spans="1:3" x14ac:dyDescent="0.25">
      <c r="A15" s="50" t="s">
        <v>108</v>
      </c>
      <c r="B15" s="145">
        <v>0</v>
      </c>
      <c r="C15" s="146"/>
    </row>
    <row r="16" spans="1:3" x14ac:dyDescent="0.25">
      <c r="A16" s="50" t="s">
        <v>109</v>
      </c>
      <c r="B16" s="149">
        <v>0</v>
      </c>
      <c r="C16" s="150"/>
    </row>
    <row r="17" spans="1:3" x14ac:dyDescent="0.25">
      <c r="A17" t="s">
        <v>110</v>
      </c>
      <c r="B17" s="151">
        <v>0</v>
      </c>
      <c r="C17" s="152"/>
    </row>
    <row r="18" spans="1:3" x14ac:dyDescent="0.25">
      <c r="A18" t="s">
        <v>111</v>
      </c>
      <c r="B18" s="153">
        <f>B17*12</f>
        <v>0</v>
      </c>
      <c r="C18" s="153"/>
    </row>
    <row r="19" spans="1:3" x14ac:dyDescent="0.25">
      <c r="A19" s="42" t="s">
        <v>112</v>
      </c>
      <c r="B19" s="144" t="e">
        <f>(PMT((B16/12),B18,-B15,0,0))*12</f>
        <v>#NUM!</v>
      </c>
      <c r="C19" s="144"/>
    </row>
  </sheetData>
  <mergeCells count="11">
    <mergeCell ref="B15:C15"/>
    <mergeCell ref="B16:C16"/>
    <mergeCell ref="B17:C17"/>
    <mergeCell ref="B18:C18"/>
    <mergeCell ref="B19:C19"/>
    <mergeCell ref="B11:C11"/>
    <mergeCell ref="B4:C4"/>
    <mergeCell ref="B7:C7"/>
    <mergeCell ref="B8:C8"/>
    <mergeCell ref="B9:C9"/>
    <mergeCell ref="B10:C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E92CEC-EBBE-4C2A-82DE-8B1A47F3C515}">
          <x14:formula1>
            <xm:f>Sources!$A$9:$A$10</xm:f>
          </x14:formula1>
          <xm:sqref>B4:C4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EA86-0423-4F56-9F0C-EF382C9394B9}">
  <dimension ref="A1:Q32"/>
  <sheetViews>
    <sheetView workbookViewId="0">
      <selection activeCell="E13" sqref="E13"/>
    </sheetView>
  </sheetViews>
  <sheetFormatPr defaultRowHeight="15" x14ac:dyDescent="0.25"/>
  <cols>
    <col min="1" max="1" width="48.42578125" bestFit="1" customWidth="1"/>
    <col min="2" max="2" width="8.85546875" customWidth="1"/>
    <col min="3" max="17" width="12.28515625" customWidth="1"/>
  </cols>
  <sheetData>
    <row r="1" spans="1:17" ht="15.75" x14ac:dyDescent="0.25">
      <c r="A1" s="83" t="s">
        <v>114</v>
      </c>
      <c r="B1" s="85"/>
      <c r="C1" s="86"/>
      <c r="D1" s="86"/>
      <c r="E1" s="86"/>
      <c r="F1" s="86"/>
      <c r="G1" s="86"/>
      <c r="H1" s="86"/>
      <c r="I1" s="86"/>
      <c r="J1" s="86"/>
      <c r="K1" s="86"/>
      <c r="L1" s="86"/>
      <c r="M1" s="86"/>
      <c r="N1" s="86"/>
      <c r="O1" s="86"/>
      <c r="P1" s="86"/>
      <c r="Q1" s="86"/>
    </row>
    <row r="2" spans="1:17" ht="15.75" x14ac:dyDescent="0.25">
      <c r="A2" s="42"/>
      <c r="B2" s="87"/>
      <c r="C2" s="86"/>
      <c r="D2" s="86"/>
      <c r="E2" s="86"/>
      <c r="F2" s="86"/>
      <c r="G2" s="86"/>
      <c r="H2" s="86"/>
      <c r="I2" s="86"/>
      <c r="J2" s="86"/>
      <c r="K2" s="86"/>
      <c r="L2" s="86"/>
      <c r="M2" s="86"/>
      <c r="N2" s="86"/>
      <c r="O2" s="86"/>
      <c r="P2" s="86"/>
      <c r="Q2" s="86"/>
    </row>
    <row r="3" spans="1:17" ht="18" x14ac:dyDescent="0.25">
      <c r="A3" s="83" t="s">
        <v>150</v>
      </c>
      <c r="B3" s="88">
        <v>0</v>
      </c>
      <c r="C3" s="86"/>
      <c r="D3" s="86"/>
      <c r="E3" s="86"/>
      <c r="F3" s="86"/>
      <c r="G3" s="86"/>
      <c r="H3" s="86"/>
      <c r="I3" s="86"/>
      <c r="J3" s="86"/>
      <c r="K3" s="86"/>
      <c r="L3" s="86"/>
      <c r="M3" s="86"/>
      <c r="N3" s="86"/>
      <c r="O3" s="86"/>
      <c r="P3" s="86"/>
      <c r="Q3" s="86"/>
    </row>
    <row r="4" spans="1:17" ht="18" x14ac:dyDescent="0.25">
      <c r="A4" s="83" t="s">
        <v>151</v>
      </c>
      <c r="B4" s="88">
        <v>0</v>
      </c>
      <c r="C4" s="86"/>
      <c r="D4" s="86"/>
      <c r="E4" s="86"/>
      <c r="F4" s="86"/>
      <c r="G4" s="86"/>
      <c r="H4" s="86"/>
      <c r="I4" s="86"/>
      <c r="J4" s="86"/>
      <c r="K4" s="86"/>
      <c r="L4" s="86"/>
      <c r="M4" s="86"/>
      <c r="N4" s="86"/>
      <c r="O4" s="86"/>
      <c r="P4" s="86"/>
      <c r="Q4" s="86"/>
    </row>
    <row r="5" spans="1:17" ht="18" x14ac:dyDescent="0.25">
      <c r="A5" s="83" t="s">
        <v>166</v>
      </c>
      <c r="B5" s="88">
        <v>0</v>
      </c>
      <c r="C5" s="86"/>
      <c r="D5" s="86"/>
      <c r="E5" s="86"/>
      <c r="F5" s="86"/>
      <c r="G5" s="86"/>
      <c r="H5" s="86"/>
      <c r="I5" s="86"/>
      <c r="J5" s="86"/>
      <c r="K5" s="86"/>
      <c r="L5" s="86"/>
      <c r="M5" s="86"/>
      <c r="N5" s="86"/>
      <c r="O5" s="86"/>
      <c r="P5" s="86"/>
      <c r="Q5" s="86"/>
    </row>
    <row r="6" spans="1:17" ht="18" x14ac:dyDescent="0.25">
      <c r="A6" s="83" t="s">
        <v>167</v>
      </c>
      <c r="B6" s="88">
        <v>0</v>
      </c>
      <c r="C6" s="86"/>
      <c r="D6" s="86"/>
      <c r="E6" s="86"/>
      <c r="F6" s="86"/>
      <c r="G6" s="86"/>
      <c r="H6" s="86"/>
      <c r="I6" s="86"/>
      <c r="J6" s="86"/>
      <c r="K6" s="86"/>
      <c r="L6" s="86"/>
      <c r="M6" s="86"/>
      <c r="N6" s="86"/>
      <c r="O6" s="86"/>
      <c r="P6" s="86"/>
      <c r="Q6" s="86"/>
    </row>
    <row r="7" spans="1:17" ht="18" x14ac:dyDescent="0.25">
      <c r="A7" s="83" t="s">
        <v>115</v>
      </c>
      <c r="B7" s="88">
        <v>0</v>
      </c>
      <c r="C7" s="86"/>
      <c r="D7" s="86"/>
      <c r="E7" s="86"/>
      <c r="F7" s="86"/>
      <c r="G7" s="86"/>
      <c r="H7" s="86"/>
      <c r="I7" s="86"/>
      <c r="J7" s="86"/>
      <c r="K7" s="86"/>
      <c r="L7" s="86"/>
      <c r="M7" s="86"/>
      <c r="N7" s="86"/>
      <c r="O7" s="86"/>
      <c r="P7" s="86"/>
      <c r="Q7" s="86"/>
    </row>
    <row r="8" spans="1:17" ht="15.75" x14ac:dyDescent="0.25">
      <c r="A8" s="42"/>
      <c r="B8" s="87"/>
      <c r="C8" s="86"/>
      <c r="D8" s="86"/>
      <c r="E8" s="86"/>
      <c r="F8" s="86"/>
      <c r="G8" s="86"/>
      <c r="H8" s="86"/>
      <c r="I8" s="86"/>
      <c r="J8" s="86"/>
      <c r="K8" s="86"/>
      <c r="L8" s="86"/>
      <c r="M8" s="86"/>
      <c r="N8" s="86"/>
      <c r="O8" s="86"/>
      <c r="P8" s="86"/>
      <c r="Q8" s="86"/>
    </row>
    <row r="9" spans="1:17" ht="16.5" thickBot="1" x14ac:dyDescent="0.3">
      <c r="A9" s="42"/>
      <c r="B9" s="89"/>
      <c r="C9" s="86"/>
      <c r="D9" s="86"/>
      <c r="E9" s="86"/>
      <c r="F9" s="86"/>
      <c r="G9" s="86"/>
      <c r="H9" s="86"/>
      <c r="I9" s="86"/>
      <c r="J9" s="86"/>
      <c r="K9" s="86"/>
      <c r="L9" s="86"/>
      <c r="M9" s="86"/>
      <c r="N9" s="86"/>
      <c r="O9" s="86"/>
      <c r="P9" s="86"/>
      <c r="Q9" s="86"/>
    </row>
    <row r="10" spans="1:17" ht="15.75" x14ac:dyDescent="0.25">
      <c r="A10" s="90"/>
      <c r="B10" s="91" t="s">
        <v>116</v>
      </c>
      <c r="C10" s="92" t="s">
        <v>117</v>
      </c>
      <c r="D10" s="92" t="s">
        <v>118</v>
      </c>
      <c r="E10" s="92" t="s">
        <v>119</v>
      </c>
      <c r="F10" s="92" t="s">
        <v>120</v>
      </c>
      <c r="G10" s="92" t="s">
        <v>121</v>
      </c>
      <c r="H10" s="92" t="s">
        <v>122</v>
      </c>
      <c r="I10" s="92" t="s">
        <v>123</v>
      </c>
      <c r="J10" s="92" t="s">
        <v>124</v>
      </c>
      <c r="K10" s="92" t="s">
        <v>125</v>
      </c>
      <c r="L10" s="92" t="s">
        <v>126</v>
      </c>
      <c r="M10" s="92" t="s">
        <v>127</v>
      </c>
      <c r="N10" s="92" t="s">
        <v>128</v>
      </c>
      <c r="O10" s="92" t="s">
        <v>129</v>
      </c>
      <c r="P10" s="92" t="s">
        <v>130</v>
      </c>
      <c r="Q10" s="93" t="s">
        <v>131</v>
      </c>
    </row>
    <row r="11" spans="1:17" ht="15.75" x14ac:dyDescent="0.25">
      <c r="A11" s="94"/>
      <c r="B11" s="95"/>
      <c r="C11" s="96"/>
      <c r="D11" s="96"/>
      <c r="E11" s="96"/>
      <c r="F11" s="96"/>
      <c r="G11" s="96"/>
      <c r="H11" s="96"/>
      <c r="I11" s="96"/>
      <c r="J11" s="96"/>
      <c r="K11" s="96"/>
      <c r="L11" s="96"/>
      <c r="M11" s="96"/>
      <c r="N11" s="96"/>
      <c r="O11" s="96"/>
      <c r="P11" s="96"/>
      <c r="Q11" s="97"/>
    </row>
    <row r="12" spans="1:17" ht="15.75" x14ac:dyDescent="0.25">
      <c r="A12" s="98" t="s">
        <v>162</v>
      </c>
      <c r="B12" s="99">
        <f>B3</f>
        <v>0</v>
      </c>
      <c r="C12" s="96">
        <f>'Unit Distribution and Income'!I21*12</f>
        <v>0</v>
      </c>
      <c r="D12" s="96">
        <f>C12*(1+$B$12)</f>
        <v>0</v>
      </c>
      <c r="E12" s="96">
        <f>D12*(1+$B$12)</f>
        <v>0</v>
      </c>
      <c r="F12" s="96">
        <f t="shared" ref="E12:Q12" si="0">E12*(1+$B$12)</f>
        <v>0</v>
      </c>
      <c r="G12" s="96">
        <f t="shared" si="0"/>
        <v>0</v>
      </c>
      <c r="H12" s="96">
        <f t="shared" si="0"/>
        <v>0</v>
      </c>
      <c r="I12" s="96">
        <f t="shared" si="0"/>
        <v>0</v>
      </c>
      <c r="J12" s="96">
        <f t="shared" si="0"/>
        <v>0</v>
      </c>
      <c r="K12" s="96">
        <f t="shared" si="0"/>
        <v>0</v>
      </c>
      <c r="L12" s="96">
        <f t="shared" si="0"/>
        <v>0</v>
      </c>
      <c r="M12" s="96">
        <f t="shared" si="0"/>
        <v>0</v>
      </c>
      <c r="N12" s="96">
        <f t="shared" si="0"/>
        <v>0</v>
      </c>
      <c r="O12" s="96">
        <f t="shared" si="0"/>
        <v>0</v>
      </c>
      <c r="P12" s="96">
        <f t="shared" si="0"/>
        <v>0</v>
      </c>
      <c r="Q12" s="97">
        <f t="shared" si="0"/>
        <v>0</v>
      </c>
    </row>
    <row r="13" spans="1:17" ht="15.75" x14ac:dyDescent="0.25">
      <c r="A13" s="94" t="s">
        <v>160</v>
      </c>
      <c r="B13" s="99">
        <f>B3</f>
        <v>0</v>
      </c>
      <c r="C13" s="162">
        <f>'Unit Distribution and Income'!I37*12</f>
        <v>0</v>
      </c>
      <c r="D13" s="163">
        <f>C13*(1+$B$13)</f>
        <v>0</v>
      </c>
      <c r="E13" s="163">
        <f t="shared" ref="E13:P13" si="1">D13*(1+$B$13)</f>
        <v>0</v>
      </c>
      <c r="F13" s="163">
        <f t="shared" si="1"/>
        <v>0</v>
      </c>
      <c r="G13" s="163">
        <f t="shared" si="1"/>
        <v>0</v>
      </c>
      <c r="H13" s="163">
        <f t="shared" si="1"/>
        <v>0</v>
      </c>
      <c r="I13" s="163">
        <f t="shared" si="1"/>
        <v>0</v>
      </c>
      <c r="J13" s="163">
        <f t="shared" si="1"/>
        <v>0</v>
      </c>
      <c r="K13" s="163">
        <f t="shared" si="1"/>
        <v>0</v>
      </c>
      <c r="L13" s="163">
        <f t="shared" si="1"/>
        <v>0</v>
      </c>
      <c r="M13" s="163">
        <f t="shared" si="1"/>
        <v>0</v>
      </c>
      <c r="N13" s="163">
        <f t="shared" si="1"/>
        <v>0</v>
      </c>
      <c r="O13" s="163">
        <f t="shared" si="1"/>
        <v>0</v>
      </c>
      <c r="P13" s="163">
        <f t="shared" si="1"/>
        <v>0</v>
      </c>
      <c r="Q13" s="164">
        <f>P13*(1+$B$13)</f>
        <v>0</v>
      </c>
    </row>
    <row r="14" spans="1:17" ht="15.75" x14ac:dyDescent="0.25">
      <c r="A14" s="94" t="s">
        <v>161</v>
      </c>
      <c r="B14" s="160"/>
      <c r="C14" s="96">
        <f>SUM(C12:C13)</f>
        <v>0</v>
      </c>
      <c r="D14" s="96">
        <f t="shared" ref="D14:P14" si="2">SUM(D12:D13)</f>
        <v>0</v>
      </c>
      <c r="E14" s="96">
        <f t="shared" si="2"/>
        <v>0</v>
      </c>
      <c r="F14" s="96">
        <f t="shared" si="2"/>
        <v>0</v>
      </c>
      <c r="G14" s="96">
        <f t="shared" si="2"/>
        <v>0</v>
      </c>
      <c r="H14" s="96">
        <f t="shared" si="2"/>
        <v>0</v>
      </c>
      <c r="I14" s="96">
        <f t="shared" si="2"/>
        <v>0</v>
      </c>
      <c r="J14" s="96">
        <f t="shared" si="2"/>
        <v>0</v>
      </c>
      <c r="K14" s="96">
        <f t="shared" si="2"/>
        <v>0</v>
      </c>
      <c r="L14" s="96">
        <f t="shared" si="2"/>
        <v>0</v>
      </c>
      <c r="M14" s="96">
        <f t="shared" si="2"/>
        <v>0</v>
      </c>
      <c r="N14" s="96">
        <f t="shared" si="2"/>
        <v>0</v>
      </c>
      <c r="O14" s="96">
        <f t="shared" si="2"/>
        <v>0</v>
      </c>
      <c r="P14" s="96">
        <f t="shared" si="2"/>
        <v>0</v>
      </c>
      <c r="Q14" s="97">
        <f>SUM(Q12:Q13)</f>
        <v>0</v>
      </c>
    </row>
    <row r="15" spans="1:17" ht="16.5" thickBot="1" x14ac:dyDescent="0.3">
      <c r="A15" s="94" t="s">
        <v>132</v>
      </c>
      <c r="B15" s="169">
        <f>B5</f>
        <v>0</v>
      </c>
      <c r="C15" s="165">
        <f>C14*$B$15</f>
        <v>0</v>
      </c>
      <c r="D15" s="165">
        <f t="shared" ref="D15:P15" si="3">D14*$B$15</f>
        <v>0</v>
      </c>
      <c r="E15" s="165">
        <f t="shared" si="3"/>
        <v>0</v>
      </c>
      <c r="F15" s="165">
        <f t="shared" si="3"/>
        <v>0</v>
      </c>
      <c r="G15" s="165">
        <f t="shared" si="3"/>
        <v>0</v>
      </c>
      <c r="H15" s="165">
        <f t="shared" si="3"/>
        <v>0</v>
      </c>
      <c r="I15" s="165">
        <f t="shared" si="3"/>
        <v>0</v>
      </c>
      <c r="J15" s="165">
        <f t="shared" si="3"/>
        <v>0</v>
      </c>
      <c r="K15" s="165">
        <f t="shared" si="3"/>
        <v>0</v>
      </c>
      <c r="L15" s="165">
        <f t="shared" si="3"/>
        <v>0</v>
      </c>
      <c r="M15" s="165">
        <f t="shared" si="3"/>
        <v>0</v>
      </c>
      <c r="N15" s="165">
        <f t="shared" si="3"/>
        <v>0</v>
      </c>
      <c r="O15" s="165">
        <f t="shared" si="3"/>
        <v>0</v>
      </c>
      <c r="P15" s="165">
        <f t="shared" si="3"/>
        <v>0</v>
      </c>
      <c r="Q15" s="166">
        <f>Q14*$B$15</f>
        <v>0</v>
      </c>
    </row>
    <row r="16" spans="1:17" ht="15.75" x14ac:dyDescent="0.25">
      <c r="A16" s="98" t="s">
        <v>168</v>
      </c>
      <c r="B16" s="161"/>
      <c r="C16" s="104">
        <f>C14-C15</f>
        <v>0</v>
      </c>
      <c r="D16" s="104">
        <f t="shared" ref="D16:P16" si="4">D14-D15</f>
        <v>0</v>
      </c>
      <c r="E16" s="104">
        <f t="shared" si="4"/>
        <v>0</v>
      </c>
      <c r="F16" s="104">
        <f t="shared" si="4"/>
        <v>0</v>
      </c>
      <c r="G16" s="104">
        <f t="shared" si="4"/>
        <v>0</v>
      </c>
      <c r="H16" s="104">
        <f t="shared" si="4"/>
        <v>0</v>
      </c>
      <c r="I16" s="104">
        <f t="shared" si="4"/>
        <v>0</v>
      </c>
      <c r="J16" s="104">
        <f t="shared" si="4"/>
        <v>0</v>
      </c>
      <c r="K16" s="104">
        <f t="shared" si="4"/>
        <v>0</v>
      </c>
      <c r="L16" s="104">
        <f t="shared" si="4"/>
        <v>0</v>
      </c>
      <c r="M16" s="104">
        <f t="shared" si="4"/>
        <v>0</v>
      </c>
      <c r="N16" s="104">
        <f t="shared" si="4"/>
        <v>0</v>
      </c>
      <c r="O16" s="104">
        <f t="shared" si="4"/>
        <v>0</v>
      </c>
      <c r="P16" s="104">
        <f t="shared" si="4"/>
        <v>0</v>
      </c>
      <c r="Q16" s="173">
        <f>Q14-Q15</f>
        <v>0</v>
      </c>
    </row>
    <row r="17" spans="1:17" ht="15.75" x14ac:dyDescent="0.25">
      <c r="A17" s="98"/>
      <c r="B17" s="168"/>
      <c r="C17" s="104"/>
      <c r="D17" s="104"/>
      <c r="E17" s="104"/>
      <c r="F17" s="104"/>
      <c r="G17" s="104"/>
      <c r="H17" s="104"/>
      <c r="I17" s="104"/>
      <c r="J17" s="104"/>
      <c r="K17" s="104"/>
      <c r="L17" s="104"/>
      <c r="M17" s="104"/>
      <c r="N17" s="104"/>
      <c r="O17" s="104"/>
      <c r="P17" s="104"/>
      <c r="Q17" s="97"/>
    </row>
    <row r="18" spans="1:17" ht="15.75" x14ac:dyDescent="0.25">
      <c r="A18" s="98" t="s">
        <v>149</v>
      </c>
      <c r="B18" s="167"/>
      <c r="C18" s="96"/>
      <c r="D18" s="96"/>
      <c r="E18" s="96"/>
      <c r="F18" s="96"/>
      <c r="G18" s="96"/>
      <c r="H18" s="96"/>
      <c r="I18" s="96"/>
      <c r="J18" s="96"/>
      <c r="K18" s="96"/>
      <c r="L18" s="96"/>
      <c r="M18" s="96"/>
      <c r="N18" s="96"/>
      <c r="O18" s="96"/>
      <c r="P18" s="96"/>
      <c r="Q18" s="97"/>
    </row>
    <row r="19" spans="1:17" ht="15.75" x14ac:dyDescent="0.25">
      <c r="A19" s="94" t="s">
        <v>163</v>
      </c>
      <c r="B19" s="99">
        <f>B4</f>
        <v>0</v>
      </c>
      <c r="C19" s="96">
        <f>'Unit Distribution and Income'!I29*12</f>
        <v>0</v>
      </c>
      <c r="D19" s="96">
        <f>C19*(1+$B$19)</f>
        <v>0</v>
      </c>
      <c r="E19" s="96">
        <f t="shared" ref="E19:Q19" si="5">D19*(1+$B$19)</f>
        <v>0</v>
      </c>
      <c r="F19" s="96">
        <f t="shared" si="5"/>
        <v>0</v>
      </c>
      <c r="G19" s="96">
        <f t="shared" si="5"/>
        <v>0</v>
      </c>
      <c r="H19" s="96">
        <f t="shared" si="5"/>
        <v>0</v>
      </c>
      <c r="I19" s="96">
        <f t="shared" si="5"/>
        <v>0</v>
      </c>
      <c r="J19" s="96">
        <f t="shared" si="5"/>
        <v>0</v>
      </c>
      <c r="K19" s="96">
        <f t="shared" si="5"/>
        <v>0</v>
      </c>
      <c r="L19" s="96">
        <f t="shared" si="5"/>
        <v>0</v>
      </c>
      <c r="M19" s="96">
        <f t="shared" si="5"/>
        <v>0</v>
      </c>
      <c r="N19" s="96">
        <f t="shared" si="5"/>
        <v>0</v>
      </c>
      <c r="O19" s="96">
        <f t="shared" si="5"/>
        <v>0</v>
      </c>
      <c r="P19" s="96">
        <f t="shared" si="5"/>
        <v>0</v>
      </c>
      <c r="Q19" s="97">
        <f t="shared" si="5"/>
        <v>0</v>
      </c>
    </row>
    <row r="20" spans="1:17" ht="15.75" x14ac:dyDescent="0.25">
      <c r="A20" s="94" t="s">
        <v>164</v>
      </c>
      <c r="B20" s="99">
        <f>B4</f>
        <v>0</v>
      </c>
      <c r="C20" s="96">
        <f>'Unit Distribution and Income'!I44*12</f>
        <v>0</v>
      </c>
      <c r="D20" s="96">
        <f>C20*(1+$B$20)</f>
        <v>0</v>
      </c>
      <c r="E20" s="96">
        <f t="shared" ref="E20:Q20" si="6">D20*(1+$B$20)</f>
        <v>0</v>
      </c>
      <c r="F20" s="96">
        <f t="shared" si="6"/>
        <v>0</v>
      </c>
      <c r="G20" s="96">
        <f t="shared" si="6"/>
        <v>0</v>
      </c>
      <c r="H20" s="96">
        <f t="shared" si="6"/>
        <v>0</v>
      </c>
      <c r="I20" s="96">
        <f t="shared" si="6"/>
        <v>0</v>
      </c>
      <c r="J20" s="96">
        <f t="shared" si="6"/>
        <v>0</v>
      </c>
      <c r="K20" s="96">
        <f t="shared" si="6"/>
        <v>0</v>
      </c>
      <c r="L20" s="96">
        <f t="shared" si="6"/>
        <v>0</v>
      </c>
      <c r="M20" s="96">
        <f t="shared" si="6"/>
        <v>0</v>
      </c>
      <c r="N20" s="96">
        <f t="shared" si="6"/>
        <v>0</v>
      </c>
      <c r="O20" s="96">
        <f t="shared" si="6"/>
        <v>0</v>
      </c>
      <c r="P20" s="96">
        <f t="shared" si="6"/>
        <v>0</v>
      </c>
      <c r="Q20" s="164">
        <f t="shared" si="6"/>
        <v>0</v>
      </c>
    </row>
    <row r="21" spans="1:17" ht="15.75" x14ac:dyDescent="0.25">
      <c r="A21" s="94" t="s">
        <v>161</v>
      </c>
      <c r="B21" s="160"/>
      <c r="C21" s="170">
        <f>SUM(C19:C20)</f>
        <v>0</v>
      </c>
      <c r="D21" s="170">
        <f t="shared" ref="D21:Q21" si="7">SUM(D19:D20)</f>
        <v>0</v>
      </c>
      <c r="E21" s="170">
        <f t="shared" si="7"/>
        <v>0</v>
      </c>
      <c r="F21" s="170">
        <f t="shared" si="7"/>
        <v>0</v>
      </c>
      <c r="G21" s="170">
        <f t="shared" si="7"/>
        <v>0</v>
      </c>
      <c r="H21" s="170">
        <f t="shared" si="7"/>
        <v>0</v>
      </c>
      <c r="I21" s="170">
        <f t="shared" si="7"/>
        <v>0</v>
      </c>
      <c r="J21" s="170">
        <f t="shared" si="7"/>
        <v>0</v>
      </c>
      <c r="K21" s="170">
        <f t="shared" si="7"/>
        <v>0</v>
      </c>
      <c r="L21" s="170">
        <f t="shared" si="7"/>
        <v>0</v>
      </c>
      <c r="M21" s="170">
        <f t="shared" si="7"/>
        <v>0</v>
      </c>
      <c r="N21" s="170">
        <f t="shared" si="7"/>
        <v>0</v>
      </c>
      <c r="O21" s="170">
        <f t="shared" si="7"/>
        <v>0</v>
      </c>
      <c r="P21" s="170">
        <f t="shared" si="7"/>
        <v>0</v>
      </c>
      <c r="Q21" s="171">
        <f t="shared" si="7"/>
        <v>0</v>
      </c>
    </row>
    <row r="22" spans="1:17" ht="16.5" thickBot="1" x14ac:dyDescent="0.3">
      <c r="A22" s="94" t="s">
        <v>165</v>
      </c>
      <c r="B22" s="99">
        <f>B6</f>
        <v>0</v>
      </c>
      <c r="C22" s="96">
        <f>C21*$B$22</f>
        <v>0</v>
      </c>
      <c r="D22" s="96">
        <f t="shared" ref="D22:Q22" si="8">D21*$B$22</f>
        <v>0</v>
      </c>
      <c r="E22" s="96">
        <f t="shared" si="8"/>
        <v>0</v>
      </c>
      <c r="F22" s="96">
        <f t="shared" si="8"/>
        <v>0</v>
      </c>
      <c r="G22" s="96">
        <f t="shared" si="8"/>
        <v>0</v>
      </c>
      <c r="H22" s="96">
        <f t="shared" si="8"/>
        <v>0</v>
      </c>
      <c r="I22" s="96">
        <f t="shared" si="8"/>
        <v>0</v>
      </c>
      <c r="J22" s="96">
        <f t="shared" si="8"/>
        <v>0</v>
      </c>
      <c r="K22" s="96">
        <f t="shared" si="8"/>
        <v>0</v>
      </c>
      <c r="L22" s="96">
        <f t="shared" si="8"/>
        <v>0</v>
      </c>
      <c r="M22" s="96">
        <f t="shared" si="8"/>
        <v>0</v>
      </c>
      <c r="N22" s="96">
        <f t="shared" si="8"/>
        <v>0</v>
      </c>
      <c r="O22" s="96">
        <f t="shared" si="8"/>
        <v>0</v>
      </c>
      <c r="P22" s="96">
        <f t="shared" si="8"/>
        <v>0</v>
      </c>
      <c r="Q22" s="97">
        <f t="shared" si="8"/>
        <v>0</v>
      </c>
    </row>
    <row r="23" spans="1:17" ht="15.75" x14ac:dyDescent="0.25">
      <c r="A23" s="98" t="s">
        <v>133</v>
      </c>
      <c r="B23" s="161"/>
      <c r="C23" s="172">
        <f>SUM(C21:C22)</f>
        <v>0</v>
      </c>
      <c r="D23" s="172">
        <f t="shared" ref="D23:Q23" si="9">SUM(D21:D22)</f>
        <v>0</v>
      </c>
      <c r="E23" s="172">
        <f t="shared" si="9"/>
        <v>0</v>
      </c>
      <c r="F23" s="172">
        <f t="shared" si="9"/>
        <v>0</v>
      </c>
      <c r="G23" s="172">
        <f t="shared" si="9"/>
        <v>0</v>
      </c>
      <c r="H23" s="172">
        <f t="shared" si="9"/>
        <v>0</v>
      </c>
      <c r="I23" s="172">
        <f t="shared" si="9"/>
        <v>0</v>
      </c>
      <c r="J23" s="172">
        <f t="shared" si="9"/>
        <v>0</v>
      </c>
      <c r="K23" s="172">
        <f t="shared" si="9"/>
        <v>0</v>
      </c>
      <c r="L23" s="172">
        <f t="shared" si="9"/>
        <v>0</v>
      </c>
      <c r="M23" s="172">
        <f t="shared" si="9"/>
        <v>0</v>
      </c>
      <c r="N23" s="172">
        <f t="shared" si="9"/>
        <v>0</v>
      </c>
      <c r="O23" s="172">
        <f t="shared" si="9"/>
        <v>0</v>
      </c>
      <c r="P23" s="172">
        <f t="shared" si="9"/>
        <v>0</v>
      </c>
      <c r="Q23" s="174">
        <f t="shared" si="9"/>
        <v>0</v>
      </c>
    </row>
    <row r="24" spans="1:17" ht="15.75" x14ac:dyDescent="0.25">
      <c r="A24" s="98"/>
      <c r="B24" s="100"/>
      <c r="C24" s="101"/>
      <c r="D24" s="101"/>
      <c r="E24" s="101"/>
      <c r="F24" s="101"/>
      <c r="G24" s="101"/>
      <c r="H24" s="101"/>
      <c r="I24" s="101"/>
      <c r="J24" s="101"/>
      <c r="K24" s="101"/>
      <c r="L24" s="101"/>
      <c r="M24" s="101"/>
      <c r="N24" s="101"/>
      <c r="O24" s="101"/>
      <c r="P24" s="101"/>
      <c r="Q24" s="102"/>
    </row>
    <row r="25" spans="1:17" ht="15.75" x14ac:dyDescent="0.25">
      <c r="A25" s="94" t="s">
        <v>134</v>
      </c>
      <c r="B25" s="100"/>
      <c r="C25" s="96"/>
      <c r="D25" s="96"/>
      <c r="E25" s="96"/>
      <c r="F25" s="96"/>
      <c r="G25" s="96"/>
      <c r="H25" s="96"/>
      <c r="I25" s="96"/>
      <c r="J25" s="96"/>
      <c r="K25" s="96"/>
      <c r="L25" s="96"/>
      <c r="M25" s="96"/>
      <c r="N25" s="96"/>
      <c r="O25" s="96"/>
      <c r="P25" s="96"/>
      <c r="Q25" s="97"/>
    </row>
    <row r="26" spans="1:17" ht="15.75" x14ac:dyDescent="0.25">
      <c r="A26" s="94" t="s">
        <v>135</v>
      </c>
      <c r="B26" s="103">
        <f>B7</f>
        <v>0</v>
      </c>
      <c r="C26" s="104">
        <f>'Development Expenses'!B22</f>
        <v>0</v>
      </c>
      <c r="D26" s="104">
        <f t="shared" ref="D26:Q26" si="10">C26*(1+$B$26)</f>
        <v>0</v>
      </c>
      <c r="E26" s="104">
        <f t="shared" si="10"/>
        <v>0</v>
      </c>
      <c r="F26" s="104">
        <f t="shared" si="10"/>
        <v>0</v>
      </c>
      <c r="G26" s="104">
        <f t="shared" si="10"/>
        <v>0</v>
      </c>
      <c r="H26" s="104">
        <f t="shared" si="10"/>
        <v>0</v>
      </c>
      <c r="I26" s="104">
        <f t="shared" si="10"/>
        <v>0</v>
      </c>
      <c r="J26" s="104">
        <f t="shared" si="10"/>
        <v>0</v>
      </c>
      <c r="K26" s="104">
        <f t="shared" si="10"/>
        <v>0</v>
      </c>
      <c r="L26" s="104">
        <f t="shared" si="10"/>
        <v>0</v>
      </c>
      <c r="M26" s="104">
        <f t="shared" si="10"/>
        <v>0</v>
      </c>
      <c r="N26" s="104">
        <f t="shared" si="10"/>
        <v>0</v>
      </c>
      <c r="O26" s="104">
        <f t="shared" si="10"/>
        <v>0</v>
      </c>
      <c r="P26" s="104">
        <f t="shared" si="10"/>
        <v>0</v>
      </c>
      <c r="Q26" s="97">
        <f t="shared" si="10"/>
        <v>0</v>
      </c>
    </row>
    <row r="27" spans="1:17" ht="16.5" thickBot="1" x14ac:dyDescent="0.3">
      <c r="A27" s="94" t="s">
        <v>136</v>
      </c>
      <c r="B27" s="99">
        <f>B7</f>
        <v>0</v>
      </c>
      <c r="C27" s="104">
        <f>'Development Expenses'!B28</f>
        <v>0</v>
      </c>
      <c r="D27" s="104">
        <f t="shared" ref="D27:Q27" si="11">C27*(1+$B$27)</f>
        <v>0</v>
      </c>
      <c r="E27" s="104">
        <f t="shared" si="11"/>
        <v>0</v>
      </c>
      <c r="F27" s="104">
        <f t="shared" si="11"/>
        <v>0</v>
      </c>
      <c r="G27" s="104">
        <f t="shared" si="11"/>
        <v>0</v>
      </c>
      <c r="H27" s="104">
        <f t="shared" si="11"/>
        <v>0</v>
      </c>
      <c r="I27" s="104">
        <f t="shared" si="11"/>
        <v>0</v>
      </c>
      <c r="J27" s="104">
        <f t="shared" si="11"/>
        <v>0</v>
      </c>
      <c r="K27" s="104">
        <f t="shared" si="11"/>
        <v>0</v>
      </c>
      <c r="L27" s="104">
        <f t="shared" si="11"/>
        <v>0</v>
      </c>
      <c r="M27" s="104">
        <f t="shared" si="11"/>
        <v>0</v>
      </c>
      <c r="N27" s="104">
        <f t="shared" si="11"/>
        <v>0</v>
      </c>
      <c r="O27" s="104">
        <f t="shared" si="11"/>
        <v>0</v>
      </c>
      <c r="P27" s="104">
        <f t="shared" si="11"/>
        <v>0</v>
      </c>
      <c r="Q27" s="97">
        <f t="shared" si="11"/>
        <v>0</v>
      </c>
    </row>
    <row r="28" spans="1:17" ht="15.75" x14ac:dyDescent="0.25">
      <c r="A28" s="98" t="s">
        <v>137</v>
      </c>
      <c r="B28" s="105"/>
      <c r="C28" s="106">
        <f>C24-C26-C27</f>
        <v>0</v>
      </c>
      <c r="D28" s="106">
        <f t="shared" ref="D28:Q28" si="12">D24-D26-D27</f>
        <v>0</v>
      </c>
      <c r="E28" s="106">
        <f t="shared" si="12"/>
        <v>0</v>
      </c>
      <c r="F28" s="106">
        <f t="shared" si="12"/>
        <v>0</v>
      </c>
      <c r="G28" s="106">
        <f t="shared" si="12"/>
        <v>0</v>
      </c>
      <c r="H28" s="106">
        <f t="shared" si="12"/>
        <v>0</v>
      </c>
      <c r="I28" s="106">
        <f t="shared" si="12"/>
        <v>0</v>
      </c>
      <c r="J28" s="106">
        <f t="shared" si="12"/>
        <v>0</v>
      </c>
      <c r="K28" s="106">
        <f t="shared" si="12"/>
        <v>0</v>
      </c>
      <c r="L28" s="106">
        <f t="shared" si="12"/>
        <v>0</v>
      </c>
      <c r="M28" s="106">
        <f t="shared" si="12"/>
        <v>0</v>
      </c>
      <c r="N28" s="106">
        <f t="shared" si="12"/>
        <v>0</v>
      </c>
      <c r="O28" s="106">
        <f t="shared" si="12"/>
        <v>0</v>
      </c>
      <c r="P28" s="106">
        <f t="shared" si="12"/>
        <v>0</v>
      </c>
      <c r="Q28" s="107">
        <f t="shared" si="12"/>
        <v>0</v>
      </c>
    </row>
    <row r="29" spans="1:17" ht="15.75" x14ac:dyDescent="0.25">
      <c r="A29" s="98"/>
      <c r="B29" s="105"/>
      <c r="C29" s="108"/>
      <c r="D29" s="108"/>
      <c r="E29" s="108"/>
      <c r="F29" s="108"/>
      <c r="G29" s="108"/>
      <c r="H29" s="108"/>
      <c r="I29" s="108"/>
      <c r="J29" s="108"/>
      <c r="K29" s="108"/>
      <c r="L29" s="108"/>
      <c r="M29" s="108"/>
      <c r="N29" s="108"/>
      <c r="O29" s="108"/>
      <c r="P29" s="108"/>
      <c r="Q29" s="109"/>
    </row>
    <row r="30" spans="1:17" ht="16.5" thickBot="1" x14ac:dyDescent="0.3">
      <c r="A30" s="94" t="s">
        <v>138</v>
      </c>
      <c r="B30" s="110"/>
      <c r="C30" s="111">
        <f>IF(Loans!$B$4=Sources!$A$9,(Loans!$B$11+Loans!$B$19),0)</f>
        <v>0</v>
      </c>
      <c r="D30" s="111">
        <f>IF(Loans!$B$4=Sources!$A$9,(Loans!$B$11+Loans!$B$19),0)</f>
        <v>0</v>
      </c>
      <c r="E30" s="111">
        <f>IF(Loans!$B$4=Sources!$A$9,(Loans!$B$11+Loans!$B$19),0)</f>
        <v>0</v>
      </c>
      <c r="F30" s="111">
        <f>IF(Loans!$B$4=Sources!$A$9,(Loans!$B$11+Loans!$B$19),0)</f>
        <v>0</v>
      </c>
      <c r="G30" s="111">
        <f>IF(Loans!$B$4=Sources!$A$9,(Loans!$B$11+Loans!$B$19),0)</f>
        <v>0</v>
      </c>
      <c r="H30" s="111">
        <f>IF(Loans!$B$4=Sources!$A$9,(Loans!$B$11+Loans!$B$19),0)</f>
        <v>0</v>
      </c>
      <c r="I30" s="111">
        <f>IF(Loans!$B$4=Sources!$A$9,(Loans!$B$11+Loans!$B$19),0)</f>
        <v>0</v>
      </c>
      <c r="J30" s="111">
        <f>IF(Loans!$B$4=Sources!$A$9,(Loans!$B$11+Loans!$B$19),0)</f>
        <v>0</v>
      </c>
      <c r="K30" s="111">
        <f>IF(Loans!$B$4=Sources!$A$9,(Loans!$B$11+Loans!$B$19),0)</f>
        <v>0</v>
      </c>
      <c r="L30" s="111">
        <f>IF(Loans!$B$4=Sources!$A$9,(Loans!$B$11+Loans!$B$19),0)</f>
        <v>0</v>
      </c>
      <c r="M30" s="111">
        <f>IF(Loans!$B$4=Sources!$A$9,(Loans!$B$11+Loans!$B$19),0)</f>
        <v>0</v>
      </c>
      <c r="N30" s="111">
        <f>IF(Loans!$B$4=Sources!$A$9,(Loans!$B$11+Loans!$B$19),0)</f>
        <v>0</v>
      </c>
      <c r="O30" s="111">
        <f>IF(Loans!$B$4=Sources!$A$9,(Loans!$B$11+Loans!$B$19),0)</f>
        <v>0</v>
      </c>
      <c r="P30" s="111">
        <f>IF(Loans!$B$4=Sources!$A$9,(Loans!$B$11+Loans!$B$19),0)</f>
        <v>0</v>
      </c>
      <c r="Q30" s="119">
        <f>IF(Loans!$B$4=Sources!$A$9,(Loans!$B$11+Loans!$B$19),0)</f>
        <v>0</v>
      </c>
    </row>
    <row r="31" spans="1:17" ht="15.75" x14ac:dyDescent="0.25">
      <c r="A31" s="94" t="s">
        <v>139</v>
      </c>
      <c r="B31" s="110"/>
      <c r="C31" s="120">
        <f>C28-C30</f>
        <v>0</v>
      </c>
      <c r="D31" s="120">
        <f>D28-D30</f>
        <v>0</v>
      </c>
      <c r="E31" s="120">
        <f>E28-E30</f>
        <v>0</v>
      </c>
      <c r="F31" s="120">
        <f>F28-F30</f>
        <v>0</v>
      </c>
      <c r="G31" s="120">
        <f t="shared" ref="G31:Q31" si="13">G28-G30</f>
        <v>0</v>
      </c>
      <c r="H31" s="120">
        <f t="shared" si="13"/>
        <v>0</v>
      </c>
      <c r="I31" s="120">
        <f t="shared" si="13"/>
        <v>0</v>
      </c>
      <c r="J31" s="120">
        <f t="shared" si="13"/>
        <v>0</v>
      </c>
      <c r="K31" s="120">
        <f t="shared" si="13"/>
        <v>0</v>
      </c>
      <c r="L31" s="120">
        <f t="shared" si="13"/>
        <v>0</v>
      </c>
      <c r="M31" s="120">
        <f t="shared" si="13"/>
        <v>0</v>
      </c>
      <c r="N31" s="120">
        <f t="shared" si="13"/>
        <v>0</v>
      </c>
      <c r="O31" s="120">
        <f t="shared" si="13"/>
        <v>0</v>
      </c>
      <c r="P31" s="120">
        <f t="shared" si="13"/>
        <v>0</v>
      </c>
      <c r="Q31" s="121">
        <f t="shared" si="13"/>
        <v>0</v>
      </c>
    </row>
    <row r="32" spans="1:17" ht="16.5" thickBot="1" x14ac:dyDescent="0.3">
      <c r="A32" s="112" t="s">
        <v>140</v>
      </c>
      <c r="B32" s="113"/>
      <c r="C32" s="118" t="e">
        <f>C28/C30</f>
        <v>#DIV/0!</v>
      </c>
      <c r="D32" s="114" t="e">
        <f t="shared" ref="D32:Q32" si="14">D28/D30</f>
        <v>#DIV/0!</v>
      </c>
      <c r="E32" s="114" t="e">
        <f t="shared" si="14"/>
        <v>#DIV/0!</v>
      </c>
      <c r="F32" s="114" t="e">
        <f t="shared" si="14"/>
        <v>#DIV/0!</v>
      </c>
      <c r="G32" s="114" t="e">
        <f t="shared" si="14"/>
        <v>#DIV/0!</v>
      </c>
      <c r="H32" s="114" t="e">
        <f t="shared" si="14"/>
        <v>#DIV/0!</v>
      </c>
      <c r="I32" s="114" t="e">
        <f t="shared" si="14"/>
        <v>#DIV/0!</v>
      </c>
      <c r="J32" s="114" t="e">
        <f t="shared" si="14"/>
        <v>#DIV/0!</v>
      </c>
      <c r="K32" s="114" t="e">
        <f t="shared" si="14"/>
        <v>#DIV/0!</v>
      </c>
      <c r="L32" s="114" t="e">
        <f t="shared" si="14"/>
        <v>#DIV/0!</v>
      </c>
      <c r="M32" s="115" t="e">
        <f t="shared" si="14"/>
        <v>#DIV/0!</v>
      </c>
      <c r="N32" s="115" t="e">
        <f t="shared" si="14"/>
        <v>#DIV/0!</v>
      </c>
      <c r="O32" s="115" t="e">
        <f t="shared" si="14"/>
        <v>#DIV/0!</v>
      </c>
      <c r="P32" s="115" t="e">
        <f t="shared" si="14"/>
        <v>#DIV/0!</v>
      </c>
      <c r="Q32" s="116" t="e">
        <f t="shared" si="14"/>
        <v>#DIV/0!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0E50-52ED-480E-BE0F-93A7D394B9CB}">
  <dimension ref="A1:A17"/>
  <sheetViews>
    <sheetView workbookViewId="0">
      <selection activeCell="A12" sqref="A12:A15"/>
    </sheetView>
  </sheetViews>
  <sheetFormatPr defaultRowHeight="15" x14ac:dyDescent="0.25"/>
  <cols>
    <col min="1" max="1" width="16.140625" bestFit="1" customWidth="1"/>
  </cols>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8" spans="1:1" x14ac:dyDescent="0.25">
      <c r="A8" t="s">
        <v>147</v>
      </c>
    </row>
    <row r="9" spans="1:1" x14ac:dyDescent="0.25">
      <c r="A9" s="50" t="s">
        <v>148</v>
      </c>
    </row>
    <row r="10" spans="1:1" x14ac:dyDescent="0.25">
      <c r="A10" s="50" t="s">
        <v>106</v>
      </c>
    </row>
    <row r="17" spans="1:1" x14ac:dyDescent="0.25">
      <c r="A17" s="50"/>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Development Budget</vt:lpstr>
      <vt:lpstr>Maximum Cost per Unit</vt:lpstr>
      <vt:lpstr>Unit Distribution and Income</vt:lpstr>
      <vt:lpstr>Development Expenses</vt:lpstr>
      <vt:lpstr>Loans</vt:lpstr>
      <vt:lpstr>Pro Forma</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Myers</dc:creator>
  <cp:lastModifiedBy>Emily Myers</cp:lastModifiedBy>
  <dcterms:created xsi:type="dcterms:W3CDTF">2025-01-07T16:25:01Z</dcterms:created>
  <dcterms:modified xsi:type="dcterms:W3CDTF">2025-01-23T21:57:32Z</dcterms:modified>
</cp:coreProperties>
</file>