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5895" firstSheet="2" activeTab="5"/>
  </bookViews>
  <sheets>
    <sheet name="Instructions" sheetId="1" r:id="rId1"/>
    <sheet name="Development Budget" sheetId="2" r:id="rId2"/>
    <sheet name="Cost Per Square Foot" sheetId="3" r:id="rId3"/>
    <sheet name="Maximum costs per unit " sheetId="4" r:id="rId4"/>
    <sheet name="Unit Distribution &amp; Rents" sheetId="5" r:id="rId5"/>
    <sheet name="Profit &amp; Loss (P+L)" sheetId="6" r:id="rId6"/>
  </sheets>
  <externalReferences>
    <externalReference r:id="rId9"/>
  </externalReferences>
  <definedNames>
    <definedName name="_xlfn.SINGLE" hidden="1">#NAME?</definedName>
    <definedName name="Check109" localSheetId="4">'Unit Distribution &amp; Rents'!$A$37</definedName>
    <definedName name="Check110" localSheetId="4">'Unit Distribution &amp; Rents'!$E$37</definedName>
    <definedName name="_xlnm.Print_Area" localSheetId="1">'Development Budget'!$A$1:$F$108</definedName>
    <definedName name="_xlnm.Print_Area" localSheetId="3">'Maximum costs per unit '!$A$1:$M$42</definedName>
    <definedName name="_xlnm.Print_Area" localSheetId="5">'Profit &amp; Loss (P+L)'!$A$1:$D$38</definedName>
    <definedName name="_xlnm.Print_Area" localSheetId="4">'Unit Distribution &amp; Rents'!$A$1:$L$38</definedName>
    <definedName name="_xlnm.Print_Titles" localSheetId="2">'Cost Per Square Foot'!$8:$8</definedName>
    <definedName name="_xlnm.Print_Titles" localSheetId="5">'Profit &amp; Loss (P+L)'!$A:$A</definedName>
    <definedName name="Z_697F7F64_A4D7_4B14_A38E_9759FAF95CFA_.wvu.PrintArea" localSheetId="3" hidden="1">'Maximum costs per unit '!$A$1:$M$42</definedName>
    <definedName name="Z_697F7F64_A4D7_4B14_A38E_9759FAF95CFA_.wvu.PrintTitles" localSheetId="2" hidden="1">'Cost Per Square Foot'!$8:$8</definedName>
    <definedName name="Z_6E336837_7BA2_4099_970E_0166CD42A951_.wvu.PrintArea" localSheetId="3" hidden="1">'Maximum costs per unit '!$A$1:$M$42</definedName>
    <definedName name="Z_6E336837_7BA2_4099_970E_0166CD42A951_.wvu.PrintTitles" localSheetId="2" hidden="1">'Cost Per Square Foot'!$8:$8</definedName>
    <definedName name="Z_E1FEE1C8_EF6E_4687_A456_438230552748_.wvu.PrintArea" localSheetId="3" hidden="1">'Maximum costs per unit '!$A$1:$M$42</definedName>
    <definedName name="Z_E1FEE1C8_EF6E_4687_A456_438230552748_.wvu.PrintTitles" localSheetId="2" hidden="1">'Cost Per Square Foot'!$8:$8</definedName>
  </definedNames>
  <calcPr fullCalcOnLoad="1"/>
</workbook>
</file>

<file path=xl/comments2.xml><?xml version="1.0" encoding="utf-8"?>
<comments xmlns="http://schemas.openxmlformats.org/spreadsheetml/2006/main">
  <authors>
    <author>Emily Anderson</author>
    <author>Shawn Smith</author>
  </authors>
  <commentList>
    <comment ref="A3" authorId="0">
      <text>
        <r>
          <rPr>
            <b/>
            <sz val="8"/>
            <rFont val="Tahoma"/>
            <family val="2"/>
          </rPr>
          <t>Emily Anderson:</t>
        </r>
        <r>
          <rPr>
            <sz val="8"/>
            <rFont val="Tahoma"/>
            <family val="2"/>
          </rPr>
          <t xml:space="preserve">
For the Spreadsheet to calculate correctly,  the green cell must have the correct information input.</t>
        </r>
      </text>
    </comment>
    <comment ref="D7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27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53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  <comment ref="D82" authorId="1">
      <text>
        <r>
          <rPr>
            <sz val="8"/>
            <rFont val="Tahoma"/>
            <family val="2"/>
          </rPr>
          <t xml:space="preserve">Cost will automatically carryover to correct column bases on answers to the questions above.
</t>
        </r>
      </text>
    </comment>
  </commentList>
</comments>
</file>

<file path=xl/sharedStrings.xml><?xml version="1.0" encoding="utf-8"?>
<sst xmlns="http://schemas.openxmlformats.org/spreadsheetml/2006/main" count="328" uniqueCount="175">
  <si>
    <t>Itemized Costs</t>
  </si>
  <si>
    <t>Actual Costs</t>
  </si>
  <si>
    <t>30% PV Eligible  Basis (4% Credit)</t>
  </si>
  <si>
    <t>70% PV Eligible Basis (9% Credit)</t>
  </si>
  <si>
    <t>LAND AND BUILDINGS</t>
  </si>
  <si>
    <t>Demolition</t>
  </si>
  <si>
    <t>1.  SUBTOTAL</t>
  </si>
  <si>
    <t>SITE WORK</t>
  </si>
  <si>
    <t>Environmental</t>
  </si>
  <si>
    <t>2.  SUBTOTAL</t>
  </si>
  <si>
    <t>New Structures</t>
  </si>
  <si>
    <t>General Requirements</t>
  </si>
  <si>
    <t>3.  SUBTOTAL</t>
  </si>
  <si>
    <t>PROFESSIONAL FEES</t>
  </si>
  <si>
    <t>4.  SUBTOTAL</t>
  </si>
  <si>
    <t>CONSTRUCTION INTERIM COSTS</t>
  </si>
  <si>
    <t>Taxes</t>
  </si>
  <si>
    <t>5.  SUBTOTAL</t>
  </si>
  <si>
    <t>PERMANENT FINANCING</t>
  </si>
  <si>
    <t>6.  SUBTOTAL</t>
  </si>
  <si>
    <t>SOFT COSTS</t>
  </si>
  <si>
    <t>7.  SUBTOTAL</t>
  </si>
  <si>
    <t>SYNDICATION COSTS</t>
  </si>
  <si>
    <t>8.  SUBTOTAL</t>
  </si>
  <si>
    <t>DEVELOPER FEES</t>
  </si>
  <si>
    <t>9.  SUBTOTAL</t>
  </si>
  <si>
    <t>DEVELOPMENT RESERVES</t>
  </si>
  <si>
    <t>Escrows</t>
  </si>
  <si>
    <t>11.  SUBTOTAL</t>
  </si>
  <si>
    <t>Blue Cells May Have Inputs</t>
  </si>
  <si>
    <t>Green Cells Require An Entry</t>
  </si>
  <si>
    <t>Appraisal</t>
  </si>
  <si>
    <t>Year 4</t>
  </si>
  <si>
    <t>Year 5</t>
  </si>
  <si>
    <t>Subtotal</t>
  </si>
  <si>
    <t>Low income Units</t>
  </si>
  <si>
    <t>Number of Bedrooms</t>
  </si>
  <si>
    <t>Number of  Units</t>
  </si>
  <si>
    <t>Sq. Ft. Per Unit</t>
  </si>
  <si>
    <t>Total Sq. Ft. Per Size</t>
  </si>
  <si>
    <t>Totals:</t>
  </si>
  <si>
    <t xml:space="preserve">List employee unit(s) separately </t>
  </si>
  <si>
    <t>Employee Units</t>
  </si>
  <si>
    <t>Non-Restricted Units (Market Rate Units)</t>
  </si>
  <si>
    <t>Grand Total</t>
  </si>
  <si>
    <t xml:space="preserve">*DO THESE RENTS INCLUDE UTILITIES?  </t>
  </si>
  <si>
    <t>Print all sheets and insert into the Application Tab 1.  These are all required sheets.</t>
  </si>
  <si>
    <t>Lines can be added, like for instance, Asset Management fee.</t>
  </si>
  <si>
    <t>Tax Credit Fees</t>
  </si>
  <si>
    <t>Existing Structures</t>
  </si>
  <si>
    <t>Contractor Overhead</t>
  </si>
  <si>
    <t>Contractor Profit</t>
  </si>
  <si>
    <t>Construction Contingency</t>
  </si>
  <si>
    <t>Architect, Design</t>
  </si>
  <si>
    <t>Architect, Supervision</t>
  </si>
  <si>
    <t>Attorney, Real Estate</t>
  </si>
  <si>
    <t>Agent, Real Estate</t>
  </si>
  <si>
    <t>Engineer / Surveyor</t>
  </si>
  <si>
    <t>Developer Overhead</t>
  </si>
  <si>
    <t>Developer Profit</t>
  </si>
  <si>
    <t>Consultant Fee</t>
  </si>
  <si>
    <t>Rent-Up Reserves</t>
  </si>
  <si>
    <t>Operating Reserves</t>
  </si>
  <si>
    <t>Replacement Reserves</t>
  </si>
  <si>
    <t>10.  SUBTOTAL</t>
  </si>
  <si>
    <t xml:space="preserve">Land   </t>
  </si>
  <si>
    <t>Off Site Work</t>
  </si>
  <si>
    <t>Accessory Structures</t>
  </si>
  <si>
    <t>OTHER COSTS</t>
  </si>
  <si>
    <t>TOTAL RESIDENTIAL COSTS</t>
  </si>
  <si>
    <t>NEW CONSTRUCTION</t>
  </si>
  <si>
    <t>On Site Work</t>
  </si>
  <si>
    <t>XXXXXXXXXXXXX
XXXXXXXXXXXXX</t>
  </si>
  <si>
    <t>Hazard &amp; Liability Insurance</t>
  </si>
  <si>
    <t>Payment Bond</t>
  </si>
  <si>
    <t>Performance Bond</t>
  </si>
  <si>
    <t>Credit Report</t>
  </si>
  <si>
    <t>Construction Interest</t>
  </si>
  <si>
    <t>Origination Points</t>
  </si>
  <si>
    <t>Discount Points</t>
  </si>
  <si>
    <t>Credit Enhancement</t>
  </si>
  <si>
    <t>Inspection Fees</t>
  </si>
  <si>
    <t>Title and Recording</t>
  </si>
  <si>
    <t>Legal Fees</t>
  </si>
  <si>
    <t>Bond Premium</t>
  </si>
  <si>
    <t>Origination Fees</t>
  </si>
  <si>
    <t>Prepaid MIP</t>
  </si>
  <si>
    <t>Feasibility Study</t>
  </si>
  <si>
    <t>Market Study</t>
  </si>
  <si>
    <t>Environmental Study</t>
  </si>
  <si>
    <t>Compliance Fees</t>
  </si>
  <si>
    <t>Cost Certification</t>
  </si>
  <si>
    <t>Organization Costs</t>
  </si>
  <si>
    <t>Bridge Loan</t>
  </si>
  <si>
    <t>Tax Opinion</t>
  </si>
  <si>
    <t xml:space="preserve">TOTAL  </t>
  </si>
  <si>
    <t xml:space="preserve">Instructions </t>
  </si>
  <si>
    <t>HELPFUL HINT - Some of the cells contain a red triangle in the corner.  Place cursor in that cell to see comments.</t>
  </si>
  <si>
    <t>Select the appropriate worksheet based on the type of project. You will choose one of the yellow tabs.</t>
  </si>
  <si>
    <t xml:space="preserve">Be sure to answer the questions at the top before starting.  Worksheet will not calculate accurately if this is not done.  </t>
  </si>
  <si>
    <t>Input development costs in the appropriate categories.  Do not input decimals.  Round down to the nearest dollar.</t>
  </si>
  <si>
    <t>There are places for "other" costs throughout the budget and at the end.  Please use appropriate category when possible.</t>
  </si>
  <si>
    <t>The New Construction worksheet will automatically carry over the costs to the appropriate Eligible Basis column.  If you need to carry over a different amount, you can use the other category at the end of the budget.</t>
  </si>
  <si>
    <t>The Acquisition-Rehab worksheet requires you to manually carry over the costs to the appropriate Eligible Basis columns.  This allows you to prorate the cost proportionately.  Column C and D must not exceed Column B.</t>
  </si>
  <si>
    <t xml:space="preserve">The worksheet will automatically calculate each subtotal and project totals. </t>
  </si>
  <si>
    <t>Totals will automatically fill.</t>
  </si>
  <si>
    <t>VII. DEVELOPMENT BUDGET</t>
  </si>
  <si>
    <t xml:space="preserve"> IX.  UNIT DISTRIBUTION AND RENTS</t>
  </si>
  <si>
    <t>Development Budget</t>
  </si>
  <si>
    <t>Completion Bond</t>
  </si>
  <si>
    <t>XIII. COST PER SQUARE FOOT (CPSF)</t>
  </si>
  <si>
    <t>Square Feet</t>
  </si>
  <si>
    <t>Low Income Units</t>
  </si>
  <si>
    <t>Nonrestricted Units</t>
  </si>
  <si>
    <t>Common Areas</t>
  </si>
  <si>
    <t>TOTAL</t>
  </si>
  <si>
    <t>Actual Cost</t>
  </si>
  <si>
    <t>CPSF $</t>
  </si>
  <si>
    <t>% of TDC</t>
  </si>
  <si>
    <t>On site Work</t>
  </si>
  <si>
    <t>CONSTRUCTION</t>
  </si>
  <si>
    <t>Engineer/Surveyor</t>
  </si>
  <si>
    <t xml:space="preserve">TOTAL   </t>
  </si>
  <si>
    <t xml:space="preserve">XIV. MAXIMUM COSTS PER UNIT </t>
  </si>
  <si>
    <t xml:space="preserve">XIV MAXIMUM COSTS PER UNIT </t>
  </si>
  <si>
    <t>Oklahoma City</t>
  </si>
  <si>
    <t>Number of
Bedrooms</t>
  </si>
  <si>
    <t>Number of
Units</t>
  </si>
  <si>
    <t>Max Development 
Costs per BD size</t>
  </si>
  <si>
    <t>Total Development Cost</t>
  </si>
  <si>
    <t># of Bedroom(s)</t>
  </si>
  <si>
    <t>OKC-270%</t>
  </si>
  <si>
    <t>Tulsa-270%</t>
  </si>
  <si>
    <t>State-240%</t>
  </si>
  <si>
    <t>Per Unit Development Cost</t>
  </si>
  <si>
    <t>Total Allowable Development Costs</t>
  </si>
  <si>
    <t xml:space="preserve">  4+</t>
  </si>
  <si>
    <t>Maximum Per Unit Allowed</t>
  </si>
  <si>
    <t>Please utilize the Maximum Cost calculation table that is unique to the development location.</t>
  </si>
  <si>
    <t>All Cities other than OKC and Tulsa must use the State calculation table.</t>
  </si>
  <si>
    <t>Tulsa</t>
  </si>
  <si>
    <t>Historic Rehabilitations and proposed developments located in Federal Opportunity</t>
  </si>
  <si>
    <t>Zones may not exceed 130% of the calculated limit.</t>
  </si>
  <si>
    <t>State</t>
  </si>
  <si>
    <t>Permits/Fees</t>
  </si>
  <si>
    <t>Enter information in blue cells at top of sheet.  Make sure equal the Applicable Fraction information.</t>
  </si>
  <si>
    <t>All other cells should populate from the Development Budget worksheet.</t>
  </si>
  <si>
    <t>Enter the number of units by bedroom size in appropriate jurisdiction.</t>
  </si>
  <si>
    <t>Cost Per Square Foot</t>
  </si>
  <si>
    <t>Maximum Costs Per Unit</t>
  </si>
  <si>
    <t>Number of Bathrooms</t>
  </si>
  <si>
    <t>Broker's Price Opinion</t>
  </si>
  <si>
    <t>XI. PROFIT &amp; LOSS</t>
  </si>
  <si>
    <t>Sales Price of Each Home</t>
  </si>
  <si>
    <t>Revenue</t>
  </si>
  <si>
    <t xml:space="preserve">    Sale of Housing Units</t>
  </si>
  <si>
    <t xml:space="preserve">    Other income (Please define )</t>
  </si>
  <si>
    <t>less: Selling Costs</t>
  </si>
  <si>
    <t>Costs</t>
  </si>
  <si>
    <t xml:space="preserve">    Land Acquisition</t>
  </si>
  <si>
    <t xml:space="preserve">    Site Work</t>
  </si>
  <si>
    <t xml:space="preserve">    Professional Fees</t>
  </si>
  <si>
    <t xml:space="preserve">    Construction Interim Costs</t>
  </si>
  <si>
    <t xml:space="preserve">    Soft Costs</t>
  </si>
  <si>
    <t xml:space="preserve">    Hard Construction</t>
  </si>
  <si>
    <t xml:space="preserve">    Fees &amp; Other Costs</t>
  </si>
  <si>
    <t>TOTAL REVENUE</t>
  </si>
  <si>
    <t>less: TOTAL COSTS</t>
  </si>
  <si>
    <t>Anticipated Profit/Loss</t>
  </si>
  <si>
    <t>TOTAL COSTS</t>
  </si>
  <si>
    <t>Profit &amp; Loss</t>
  </si>
  <si>
    <t>Fill in the light blue shaded cells for items that applies such as Sales Price of Each Home, other income, and costs.</t>
  </si>
  <si>
    <t xml:space="preserve">Unit Distribution and Rents </t>
  </si>
  <si>
    <t>Enter the applicable figures in the blue shaded areas for number of bedrooms, bathrooms, square footage of each unit, etc.</t>
  </si>
  <si>
    <t xml:space="preserve">    Existing Structures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</si>
</sst>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&quot; Units&quot;"/>
    <numFmt numFmtId="169" formatCode="_(* #,##0.0_);_(* \(#,##0.0\);_(* &quot;-&quot;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_);_(* \(#,##0.000\);_(* &quot;-&quot;???_);_(@_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&quot;$&quot;#,##0.0000_);[Red]\(&quot;$&quot;#,##0.0000\)"/>
    <numFmt numFmtId="178" formatCode="_(* #,##0.0000_);_(* \(#,##0.0000\);_(* &quot;-&quot;??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;[Red]#,##0.00"/>
    <numFmt numFmtId="182" formatCode="&quot;$&quot;#,##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[$$-409]#,##0_);\([$$-409]#,##0\)"/>
    <numFmt numFmtId="187" formatCode="[$$-409]#,##0"/>
    <numFmt numFmtId="188" formatCode="_([$$-409]* #,##0_);_([$$-409]* \(#,##0\);_([$$-409]* &quot;-&quot;_);_(@_)"/>
    <numFmt numFmtId="189" formatCode="0.000"/>
    <numFmt numFmtId="190" formatCode="&quot;$&quot;#,##0.0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&quot;$&quot;#,##0.00"/>
    <numFmt numFmtId="196" formatCode="#,##0.0_);[Red]\(#,##0.0\)"/>
  </numFmts>
  <fonts count="37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u val="single"/>
      <strike/>
      <sz val="14"/>
      <color indexed="14"/>
      <name val="Arial"/>
      <family val="2"/>
    </font>
    <font>
      <sz val="12"/>
      <color indexed="9"/>
      <name val="Times New Roman"/>
      <family val="1"/>
    </font>
    <font>
      <b/>
      <u val="single"/>
      <strike/>
      <sz val="14"/>
      <color rgb="FFFF00FF"/>
      <name val="Arial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5" fontId="0" fillId="0" borderId="0" xfId="42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5" fontId="4" fillId="0" borderId="0" xfId="42" applyNumberFormat="1" applyFont="1" applyAlignment="1">
      <alignment horizontal="center"/>
    </xf>
    <xf numFmtId="175" fontId="0" fillId="0" borderId="0" xfId="42" applyNumberFormat="1" applyAlignment="1">
      <alignment/>
    </xf>
    <xf numFmtId="9" fontId="0" fillId="0" borderId="0" xfId="60" applyAlignment="1">
      <alignment/>
    </xf>
    <xf numFmtId="175" fontId="0" fillId="0" borderId="13" xfId="42" applyNumberFormat="1" applyBorder="1" applyAlignment="1">
      <alignment/>
    </xf>
    <xf numFmtId="38" fontId="0" fillId="0" borderId="14" xfId="60" applyNumberFormat="1" applyBorder="1" applyAlignment="1">
      <alignment/>
    </xf>
    <xf numFmtId="38" fontId="0" fillId="0" borderId="0" xfId="60" applyNumberFormat="1" applyFill="1" applyBorder="1" applyAlignment="1">
      <alignment/>
    </xf>
    <xf numFmtId="1" fontId="0" fillId="0" borderId="0" xfId="60" applyNumberFormat="1" applyAlignment="1">
      <alignment/>
    </xf>
    <xf numFmtId="1" fontId="0" fillId="0" borderId="0" xfId="60" applyNumberFormat="1" applyFill="1" applyBorder="1" applyAlignment="1">
      <alignment/>
    </xf>
    <xf numFmtId="175" fontId="4" fillId="0" borderId="0" xfId="42" applyNumberFormat="1" applyFont="1" applyAlignment="1">
      <alignment/>
    </xf>
    <xf numFmtId="43" fontId="4" fillId="0" borderId="0" xfId="42" applyNumberFormat="1" applyFont="1" applyAlignment="1">
      <alignment/>
    </xf>
    <xf numFmtId="10" fontId="0" fillId="0" borderId="0" xfId="60" applyNumberFormat="1" applyAlignment="1">
      <alignment/>
    </xf>
    <xf numFmtId="10" fontId="0" fillId="0" borderId="0" xfId="0" applyNumberFormat="1" applyAlignment="1">
      <alignment/>
    </xf>
    <xf numFmtId="10" fontId="0" fillId="0" borderId="0" xfId="42" applyNumberForma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5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175" fontId="2" fillId="0" borderId="13" xfId="42" applyNumberFormat="1" applyFont="1" applyBorder="1" applyAlignment="1">
      <alignment/>
    </xf>
    <xf numFmtId="175" fontId="2" fillId="0" borderId="16" xfId="42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wrapText="1"/>
    </xf>
    <xf numFmtId="175" fontId="3" fillId="0" borderId="14" xfId="42" applyNumberFormat="1" applyFont="1" applyBorder="1" applyAlignment="1">
      <alignment wrapText="1"/>
    </xf>
    <xf numFmtId="0" fontId="2" fillId="24" borderId="15" xfId="0" applyFont="1" applyFill="1" applyBorder="1" applyAlignment="1" applyProtection="1">
      <alignment/>
      <protection locked="0"/>
    </xf>
    <xf numFmtId="175" fontId="2" fillId="24" borderId="15" xfId="42" applyNumberFormat="1" applyFont="1" applyFill="1" applyBorder="1" applyAlignment="1" applyProtection="1">
      <alignment/>
      <protection locked="0"/>
    </xf>
    <xf numFmtId="0" fontId="2" fillId="24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75" fontId="2" fillId="24" borderId="13" xfId="42" applyNumberFormat="1" applyFont="1" applyFill="1" applyBorder="1" applyAlignment="1" applyProtection="1">
      <alignment/>
      <protection locked="0"/>
    </xf>
    <xf numFmtId="0" fontId="10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25" borderId="24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25" borderId="20" xfId="0" applyFont="1" applyFill="1" applyBorder="1" applyAlignment="1">
      <alignment wrapText="1"/>
    </xf>
    <xf numFmtId="38" fontId="2" fillId="25" borderId="26" xfId="0" applyNumberFormat="1" applyFont="1" applyFill="1" applyBorder="1" applyAlignment="1">
      <alignment wrapText="1"/>
    </xf>
    <xf numFmtId="38" fontId="3" fillId="0" borderId="23" xfId="0" applyNumberFormat="1" applyFont="1" applyBorder="1" applyAlignment="1">
      <alignment wrapText="1"/>
    </xf>
    <xf numFmtId="38" fontId="2" fillId="25" borderId="27" xfId="0" applyNumberFormat="1" applyFont="1" applyFill="1" applyBorder="1" applyAlignment="1">
      <alignment wrapText="1"/>
    </xf>
    <xf numFmtId="38" fontId="2" fillId="0" borderId="27" xfId="0" applyNumberFormat="1" applyFont="1" applyBorder="1" applyAlignment="1">
      <alignment wrapText="1"/>
    </xf>
    <xf numFmtId="38" fontId="2" fillId="0" borderId="28" xfId="0" applyNumberFormat="1" applyFont="1" applyBorder="1" applyAlignment="1">
      <alignment wrapText="1"/>
    </xf>
    <xf numFmtId="38" fontId="2" fillId="25" borderId="29" xfId="0" applyNumberFormat="1" applyFont="1" applyFill="1" applyBorder="1" applyAlignment="1">
      <alignment/>
    </xf>
    <xf numFmtId="38" fontId="2" fillId="0" borderId="29" xfId="0" applyNumberFormat="1" applyFont="1" applyBorder="1" applyAlignment="1">
      <alignment/>
    </xf>
    <xf numFmtId="38" fontId="2" fillId="0" borderId="23" xfId="0" applyNumberFormat="1" applyFont="1" applyBorder="1" applyAlignment="1">
      <alignment/>
    </xf>
    <xf numFmtId="38" fontId="2" fillId="25" borderId="30" xfId="0" applyNumberFormat="1" applyFont="1" applyFill="1" applyBorder="1" applyAlignment="1">
      <alignment/>
    </xf>
    <xf numFmtId="38" fontId="2" fillId="0" borderId="31" xfId="0" applyNumberFormat="1" applyFont="1" applyBorder="1" applyAlignment="1">
      <alignment/>
    </xf>
    <xf numFmtId="38" fontId="2" fillId="0" borderId="32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3" fillId="0" borderId="34" xfId="0" applyNumberFormat="1" applyFont="1" applyBorder="1" applyAlignment="1">
      <alignment/>
    </xf>
    <xf numFmtId="38" fontId="3" fillId="0" borderId="35" xfId="0" applyNumberFormat="1" applyFont="1" applyBorder="1" applyAlignment="1">
      <alignment/>
    </xf>
    <xf numFmtId="38" fontId="2" fillId="0" borderId="36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38" xfId="0" applyNumberFormat="1" applyFont="1" applyBorder="1" applyAlignment="1">
      <alignment/>
    </xf>
    <xf numFmtId="38" fontId="2" fillId="0" borderId="30" xfId="0" applyNumberFormat="1" applyFont="1" applyBorder="1" applyAlignment="1">
      <alignment/>
    </xf>
    <xf numFmtId="38" fontId="2" fillId="0" borderId="39" xfId="0" applyNumberFormat="1" applyFont="1" applyBorder="1" applyAlignment="1">
      <alignment/>
    </xf>
    <xf numFmtId="3" fontId="2" fillId="25" borderId="29" xfId="0" applyNumberFormat="1" applyFont="1" applyFill="1" applyBorder="1" applyAlignment="1">
      <alignment/>
    </xf>
    <xf numFmtId="3" fontId="2" fillId="25" borderId="30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25" borderId="32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8" fontId="2" fillId="0" borderId="4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38" fontId="2" fillId="0" borderId="4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38" fontId="0" fillId="25" borderId="46" xfId="0" applyNumberFormat="1" applyFont="1" applyFill="1" applyBorder="1" applyAlignment="1">
      <alignment/>
    </xf>
    <xf numFmtId="38" fontId="0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38" fontId="0" fillId="25" borderId="48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38" fontId="4" fillId="0" borderId="50" xfId="0" applyNumberFormat="1" applyFont="1" applyBorder="1" applyAlignment="1">
      <alignment/>
    </xf>
    <xf numFmtId="38" fontId="4" fillId="0" borderId="43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6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82" fontId="0" fillId="0" borderId="46" xfId="0" applyNumberFormat="1" applyBorder="1" applyAlignment="1">
      <alignment/>
    </xf>
    <xf numFmtId="10" fontId="0" fillId="0" borderId="47" xfId="0" applyNumberFormat="1" applyBorder="1" applyAlignment="1">
      <alignment/>
    </xf>
    <xf numFmtId="182" fontId="4" fillId="0" borderId="48" xfId="0" applyNumberFormat="1" applyFont="1" applyBorder="1" applyAlignment="1">
      <alignment/>
    </xf>
    <xf numFmtId="10" fontId="4" fillId="0" borderId="53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182" fontId="0" fillId="0" borderId="43" xfId="0" applyNumberFormat="1" applyBorder="1" applyAlignment="1">
      <alignment/>
    </xf>
    <xf numFmtId="195" fontId="0" fillId="0" borderId="43" xfId="0" applyNumberFormat="1" applyBorder="1" applyAlignment="1">
      <alignment/>
    </xf>
    <xf numFmtId="10" fontId="0" fillId="0" borderId="54" xfId="0" applyNumberFormat="1" applyBorder="1" applyAlignment="1">
      <alignment/>
    </xf>
    <xf numFmtId="0" fontId="0" fillId="0" borderId="45" xfId="0" applyFont="1" applyBorder="1" applyAlignment="1">
      <alignment horizontal="left"/>
    </xf>
    <xf numFmtId="195" fontId="0" fillId="0" borderId="46" xfId="0" applyNumberFormat="1" applyBorder="1" applyAlignment="1">
      <alignment/>
    </xf>
    <xf numFmtId="0" fontId="0" fillId="0" borderId="43" xfId="0" applyBorder="1" applyAlignment="1">
      <alignment/>
    </xf>
    <xf numFmtId="182" fontId="4" fillId="0" borderId="53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182" fontId="0" fillId="0" borderId="43" xfId="0" applyNumberFormat="1" applyFont="1" applyBorder="1" applyAlignment="1">
      <alignment/>
    </xf>
    <xf numFmtId="195" fontId="0" fillId="0" borderId="46" xfId="0" applyNumberFormat="1" applyFont="1" applyBorder="1" applyAlignment="1">
      <alignment/>
    </xf>
    <xf numFmtId="10" fontId="0" fillId="0" borderId="47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24" borderId="0" xfId="0" applyFill="1" applyAlignment="1" applyProtection="1">
      <alignment/>
      <protection locked="0"/>
    </xf>
    <xf numFmtId="44" fontId="0" fillId="0" borderId="0" xfId="0" applyNumberFormat="1" applyAlignment="1">
      <alignment/>
    </xf>
    <xf numFmtId="0" fontId="0" fillId="25" borderId="0" xfId="0" applyFill="1" applyAlignment="1" applyProtection="1">
      <alignment/>
      <protection locked="0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3" fontId="30" fillId="0" borderId="32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0" fontId="0" fillId="27" borderId="0" xfId="0" applyFill="1" applyAlignment="1">
      <alignment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wrapText="1"/>
    </xf>
    <xf numFmtId="38" fontId="2" fillId="25" borderId="57" xfId="0" applyNumberFormat="1" applyFont="1" applyFill="1" applyBorder="1" applyAlignment="1">
      <alignment/>
    </xf>
    <xf numFmtId="0" fontId="2" fillId="0" borderId="32" xfId="0" applyFont="1" applyBorder="1" applyAlignment="1">
      <alignment wrapText="1"/>
    </xf>
    <xf numFmtId="38" fontId="2" fillId="25" borderId="27" xfId="0" applyNumberFormat="1" applyFont="1" applyFill="1" applyBorder="1" applyAlignment="1">
      <alignment/>
    </xf>
    <xf numFmtId="0" fontId="2" fillId="25" borderId="32" xfId="0" applyFont="1" applyFill="1" applyBorder="1" applyAlignment="1">
      <alignment wrapText="1"/>
    </xf>
    <xf numFmtId="195" fontId="11" fillId="24" borderId="46" xfId="60" applyNumberFormat="1" applyFont="1" applyFill="1" applyBorder="1" applyAlignment="1" applyProtection="1">
      <alignment/>
      <protection locked="0"/>
    </xf>
    <xf numFmtId="195" fontId="10" fillId="0" borderId="0" xfId="60" applyNumberFormat="1" applyFont="1" applyFill="1" applyBorder="1" applyAlignment="1" quotePrefix="1">
      <alignment/>
    </xf>
    <xf numFmtId="195" fontId="10" fillId="0" borderId="0" xfId="60" applyNumberFormat="1" applyFont="1" applyFill="1" applyBorder="1" applyAlignment="1">
      <alignment/>
    </xf>
    <xf numFmtId="195" fontId="10" fillId="0" borderId="0" xfId="60" applyNumberFormat="1" applyFont="1" applyFill="1" applyAlignment="1">
      <alignment/>
    </xf>
    <xf numFmtId="195" fontId="10" fillId="0" borderId="62" xfId="60" applyNumberFormat="1" applyFont="1" applyBorder="1" applyAlignment="1">
      <alignment horizontal="center"/>
    </xf>
    <xf numFmtId="195" fontId="11" fillId="0" borderId="63" xfId="60" applyNumberFormat="1" applyFont="1" applyBorder="1" applyAlignment="1">
      <alignment/>
    </xf>
    <xf numFmtId="195" fontId="11" fillId="24" borderId="47" xfId="60" applyNumberFormat="1" applyFont="1" applyFill="1" applyBorder="1" applyAlignment="1" applyProtection="1">
      <alignment/>
      <protection locked="0"/>
    </xf>
    <xf numFmtId="195" fontId="9" fillId="0" borderId="63" xfId="42" applyNumberFormat="1" applyFont="1" applyBorder="1" applyAlignment="1">
      <alignment/>
    </xf>
    <xf numFmtId="195" fontId="9" fillId="0" borderId="63" xfId="42" applyNumberFormat="1" applyFont="1" applyFill="1" applyBorder="1" applyAlignment="1">
      <alignment/>
    </xf>
    <xf numFmtId="195" fontId="11" fillId="0" borderId="63" xfId="60" applyNumberFormat="1" applyFont="1" applyFill="1" applyBorder="1" applyAlignment="1">
      <alignment/>
    </xf>
    <xf numFmtId="195" fontId="11" fillId="24" borderId="64" xfId="60" applyNumberFormat="1" applyFont="1" applyFill="1" applyBorder="1" applyAlignment="1" applyProtection="1">
      <alignment/>
      <protection locked="0"/>
    </xf>
    <xf numFmtId="195" fontId="11" fillId="24" borderId="65" xfId="60" applyNumberFormat="1" applyFont="1" applyFill="1" applyBorder="1" applyAlignment="1" applyProtection="1">
      <alignment/>
      <protection locked="0"/>
    </xf>
    <xf numFmtId="195" fontId="11" fillId="24" borderId="54" xfId="60" applyNumberFormat="1" applyFont="1" applyFill="1" applyBorder="1" applyAlignment="1" applyProtection="1">
      <alignment/>
      <protection locked="0"/>
    </xf>
    <xf numFmtId="195" fontId="10" fillId="0" borderId="27" xfId="60" applyNumberFormat="1" applyFont="1" applyBorder="1" applyAlignment="1">
      <alignment/>
    </xf>
    <xf numFmtId="195" fontId="10" fillId="0" borderId="0" xfId="60" applyNumberFormat="1" applyFont="1" applyAlignment="1">
      <alignment/>
    </xf>
    <xf numFmtId="195" fontId="11" fillId="0" borderId="0" xfId="60" applyNumberFormat="1" applyFont="1" applyAlignment="1">
      <alignment/>
    </xf>
    <xf numFmtId="0" fontId="29" fillId="0" borderId="0" xfId="0" applyFont="1" applyFill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2" fillId="28" borderId="71" xfId="0" applyFont="1" applyFill="1" applyBorder="1" applyAlignment="1">
      <alignment horizontal="center"/>
    </xf>
    <xf numFmtId="0" fontId="2" fillId="28" borderId="72" xfId="0" applyFont="1" applyFill="1" applyBorder="1" applyAlignment="1">
      <alignment horizontal="center"/>
    </xf>
    <xf numFmtId="0" fontId="2" fillId="25" borderId="71" xfId="0" applyFont="1" applyFill="1" applyBorder="1" applyAlignment="1">
      <alignment horizontal="center"/>
    </xf>
    <xf numFmtId="0" fontId="2" fillId="25" borderId="72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4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44" fontId="0" fillId="25" borderId="75" xfId="0" applyNumberFormat="1" applyFill="1" applyBorder="1" applyAlignment="1" applyProtection="1">
      <alignment horizontal="center"/>
      <protection locked="0"/>
    </xf>
    <xf numFmtId="44" fontId="0" fillId="25" borderId="76" xfId="0" applyNumberForma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43" fontId="0" fillId="0" borderId="58" xfId="44" applyFont="1" applyFill="1" applyBorder="1" applyAlignment="1">
      <alignment horizontal="center"/>
    </xf>
    <xf numFmtId="43" fontId="0" fillId="0" borderId="59" xfId="44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HTC\Tax%20Credit%20Apps\2024\2024%20TC%20Application%20Form\2024-AHTC-Application-Form-Excel%20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velopment Budget"/>
      <sheetName val="Credit Calculation  - Basis"/>
      <sheetName val="Credit Calculation - Gap"/>
      <sheetName val="Tax Credit Fees"/>
      <sheetName val="Cost Per Square Foot"/>
      <sheetName val="Maximum costs per unit "/>
      <sheetName val="Unit Distribution and Rents"/>
      <sheetName val="Income Averaging - UDR"/>
      <sheetName val="Income"/>
      <sheetName val="Development Expenses"/>
      <sheetName val="Pro Forma"/>
      <sheetName val="Project Summary "/>
      <sheetName val="Percentile Scoring Input"/>
    </sheetNames>
    <sheetDataSet>
      <sheetData sheetId="1">
        <row r="52">
          <cell r="A52" t="str">
            <v>Permits/Fees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30"/>
  <sheetViews>
    <sheetView workbookViewId="0" topLeftCell="A1">
      <selection activeCell="A16" sqref="A16"/>
    </sheetView>
  </sheetViews>
  <sheetFormatPr defaultColWidth="9.140625" defaultRowHeight="12.75"/>
  <cols>
    <col min="1" max="1" width="108.421875" style="95" customWidth="1"/>
    <col min="2" max="16384" width="9.140625" style="91" customWidth="1"/>
  </cols>
  <sheetData>
    <row r="1" ht="15.75">
      <c r="A1" s="92" t="s">
        <v>96</v>
      </c>
    </row>
    <row r="2" ht="15.75">
      <c r="A2" s="92" t="s">
        <v>46</v>
      </c>
    </row>
    <row r="3" ht="15.75">
      <c r="A3" s="92"/>
    </row>
    <row r="4" ht="15.75">
      <c r="A4" s="93" t="s">
        <v>108</v>
      </c>
    </row>
    <row r="5" ht="15.75">
      <c r="A5" s="94" t="s">
        <v>98</v>
      </c>
    </row>
    <row r="6" ht="15.75">
      <c r="A6" s="94" t="s">
        <v>99</v>
      </c>
    </row>
    <row r="7" ht="15.75">
      <c r="A7" s="95" t="s">
        <v>100</v>
      </c>
    </row>
    <row r="8" ht="15.75">
      <c r="A8" s="95" t="s">
        <v>101</v>
      </c>
    </row>
    <row r="9" ht="31.5">
      <c r="A9" s="94" t="s">
        <v>102</v>
      </c>
    </row>
    <row r="10" ht="31.5">
      <c r="A10" s="95" t="s">
        <v>103</v>
      </c>
    </row>
    <row r="11" ht="15.75">
      <c r="A11" s="95" t="s">
        <v>104</v>
      </c>
    </row>
    <row r="12" ht="15.75">
      <c r="A12" s="91"/>
    </row>
    <row r="13" ht="15.75">
      <c r="A13" s="163" t="s">
        <v>148</v>
      </c>
    </row>
    <row r="14" ht="15.75">
      <c r="A14" s="91" t="s">
        <v>145</v>
      </c>
    </row>
    <row r="15" ht="15.75">
      <c r="A15" s="91" t="s">
        <v>146</v>
      </c>
    </row>
    <row r="16" ht="15.75">
      <c r="A16" s="91"/>
    </row>
    <row r="17" ht="15.75">
      <c r="A17" s="163" t="s">
        <v>149</v>
      </c>
    </row>
    <row r="18" ht="15.75">
      <c r="A18" s="91" t="s">
        <v>147</v>
      </c>
    </row>
    <row r="20" ht="15.75">
      <c r="A20" s="93" t="s">
        <v>172</v>
      </c>
    </row>
    <row r="21" ht="15.75" customHeight="1">
      <c r="A21" s="95" t="s">
        <v>173</v>
      </c>
    </row>
    <row r="22" ht="15.75">
      <c r="A22" s="95" t="s">
        <v>105</v>
      </c>
    </row>
    <row r="24" ht="15.75">
      <c r="A24" s="96" t="s">
        <v>170</v>
      </c>
    </row>
    <row r="25" ht="15.75">
      <c r="A25" s="95" t="s">
        <v>171</v>
      </c>
    </row>
    <row r="26" ht="15.75">
      <c r="A26" s="95" t="s">
        <v>105</v>
      </c>
    </row>
    <row r="28" ht="31.5">
      <c r="A28" s="96" t="s">
        <v>97</v>
      </c>
    </row>
    <row r="30" ht="15.75">
      <c r="A30" s="96"/>
    </row>
  </sheetData>
  <sheetProtection/>
  <printOptions gridLines="1" horizontalCentered="1"/>
  <pageMargins left="0.5" right="0.75" top="0.25" bottom="0.25" header="0.7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4"/>
  <sheetViews>
    <sheetView workbookViewId="0" topLeftCell="A1">
      <selection activeCell="B67" sqref="B67"/>
    </sheetView>
  </sheetViews>
  <sheetFormatPr defaultColWidth="9.140625" defaultRowHeight="12.75"/>
  <cols>
    <col min="1" max="1" width="48.00390625" style="22" customWidth="1"/>
    <col min="2" max="2" width="20.7109375" style="22" customWidth="1"/>
    <col min="3" max="4" width="18.421875" style="22" hidden="1" customWidth="1"/>
    <col min="5" max="16384" width="9.140625" style="22" customWidth="1"/>
  </cols>
  <sheetData>
    <row r="1" spans="1:4" ht="15.75">
      <c r="A1" s="185" t="s">
        <v>106</v>
      </c>
      <c r="B1" s="185"/>
      <c r="C1" s="185"/>
      <c r="D1" s="185"/>
    </row>
    <row r="2" ht="13.5" customHeight="1"/>
    <row r="3" spans="1:2" ht="13.5" customHeight="1" hidden="1">
      <c r="A3" s="196" t="s">
        <v>30</v>
      </c>
      <c r="B3" s="197"/>
    </row>
    <row r="4" spans="1:2" ht="13.5" customHeight="1">
      <c r="A4" s="198" t="s">
        <v>29</v>
      </c>
      <c r="B4" s="199"/>
    </row>
    <row r="5" ht="13.5" customHeight="1"/>
    <row r="6" ht="13.5" customHeight="1" thickBot="1"/>
    <row r="7" spans="1:4" ht="27" customHeight="1" thickBot="1" thickTop="1">
      <c r="A7" s="1" t="s">
        <v>0</v>
      </c>
      <c r="B7" s="2" t="s">
        <v>1</v>
      </c>
      <c r="C7" s="98" t="s">
        <v>2</v>
      </c>
      <c r="D7" s="97" t="s">
        <v>3</v>
      </c>
    </row>
    <row r="8" spans="1:4" ht="13.5" customHeight="1" thickBot="1" thickTop="1">
      <c r="A8" s="186" t="s">
        <v>4</v>
      </c>
      <c r="B8" s="187"/>
      <c r="C8" s="187"/>
      <c r="D8" s="188"/>
    </row>
    <row r="9" spans="1:4" ht="27" customHeight="1" thickBot="1" thickTop="1">
      <c r="A9" s="49" t="s">
        <v>65</v>
      </c>
      <c r="B9" s="60"/>
      <c r="C9" s="61" t="s">
        <v>72</v>
      </c>
      <c r="D9" s="61" t="s">
        <v>72</v>
      </c>
    </row>
    <row r="10" spans="1:4" ht="27" customHeight="1" thickBot="1" thickTop="1">
      <c r="A10" s="50" t="s">
        <v>49</v>
      </c>
      <c r="B10" s="62"/>
      <c r="C10" s="63">
        <f>B10</f>
        <v>0</v>
      </c>
      <c r="D10" s="61" t="s">
        <v>72</v>
      </c>
    </row>
    <row r="11" spans="1:4" ht="27" customHeight="1" thickBot="1" thickTop="1">
      <c r="A11" s="50" t="s">
        <v>5</v>
      </c>
      <c r="B11" s="62"/>
      <c r="C11" s="61" t="s">
        <v>72</v>
      </c>
      <c r="D11" s="61" t="s">
        <v>72</v>
      </c>
    </row>
    <row r="12" spans="1:4" ht="27" customHeight="1" thickBot="1">
      <c r="A12" s="51" t="s">
        <v>6</v>
      </c>
      <c r="B12" s="64">
        <f>SUM(B9:B11)</f>
        <v>0</v>
      </c>
      <c r="C12" s="64">
        <f>SUM(C9:C11)</f>
        <v>0</v>
      </c>
      <c r="D12" s="89">
        <f>SUM(D9:D11)</f>
        <v>0</v>
      </c>
    </row>
    <row r="13" spans="1:4" ht="13.5" customHeight="1" thickBot="1" thickTop="1">
      <c r="A13" s="186" t="s">
        <v>7</v>
      </c>
      <c r="B13" s="187"/>
      <c r="C13" s="187"/>
      <c r="D13" s="188"/>
    </row>
    <row r="14" spans="1:4" ht="27" customHeight="1" thickBot="1" thickTop="1">
      <c r="A14" s="47" t="s">
        <v>71</v>
      </c>
      <c r="B14" s="65"/>
      <c r="C14" s="66" t="e">
        <f>IF(#REF!="N",B14,0)</f>
        <v>#REF!</v>
      </c>
      <c r="D14" s="67">
        <f>B14</f>
        <v>0</v>
      </c>
    </row>
    <row r="15" spans="1:4" ht="27" customHeight="1" thickBot="1" thickTop="1">
      <c r="A15" s="53" t="s">
        <v>66</v>
      </c>
      <c r="B15" s="68"/>
      <c r="C15" s="61" t="s">
        <v>72</v>
      </c>
      <c r="D15" s="61" t="s">
        <v>72</v>
      </c>
    </row>
    <row r="16" spans="1:4" ht="27" customHeight="1" thickBot="1" thickTop="1">
      <c r="A16" s="53" t="s">
        <v>8</v>
      </c>
      <c r="B16" s="68"/>
      <c r="C16" s="66" t="e">
        <f>IF(#REF!="N",B16,0)</f>
        <v>#REF!</v>
      </c>
      <c r="D16" s="67" t="e">
        <f>IF(#REF!="Y",B16,0)</f>
        <v>#REF!</v>
      </c>
    </row>
    <row r="17" spans="1:4" ht="27" customHeight="1" thickBot="1" thickTop="1">
      <c r="A17" s="48" t="s">
        <v>9</v>
      </c>
      <c r="B17" s="69">
        <f>SUM(B14:B16)</f>
        <v>0</v>
      </c>
      <c r="C17" s="66" t="e">
        <f>IF(#REF!="N",B17,0)</f>
        <v>#REF!</v>
      </c>
      <c r="D17" s="67">
        <f>B16+B14</f>
        <v>0</v>
      </c>
    </row>
    <row r="18" spans="1:4" ht="13.5" customHeight="1" thickBot="1" thickTop="1">
      <c r="A18" s="189" t="s">
        <v>70</v>
      </c>
      <c r="B18" s="190"/>
      <c r="C18" s="187"/>
      <c r="D18" s="188"/>
    </row>
    <row r="19" spans="1:4" ht="27" customHeight="1" thickBot="1" thickTop="1">
      <c r="A19" s="164" t="s">
        <v>10</v>
      </c>
      <c r="B19" s="165"/>
      <c r="C19" s="66" t="e">
        <f>IF(#REF!="N",B19,0)</f>
        <v>#REF!</v>
      </c>
      <c r="D19" s="67" t="e">
        <f>IF(#REF!="Y",B19,0)</f>
        <v>#REF!</v>
      </c>
    </row>
    <row r="20" spans="1:4" ht="27" customHeight="1" thickBot="1">
      <c r="A20" s="166" t="s">
        <v>67</v>
      </c>
      <c r="B20" s="167"/>
      <c r="C20" s="70" t="e">
        <f>IF(#REF!="N",B20,0)</f>
        <v>#REF!</v>
      </c>
      <c r="D20" s="71" t="e">
        <f>IF(#REF!="Y",B20,0)</f>
        <v>#REF!</v>
      </c>
    </row>
    <row r="21" spans="1:4" ht="27" customHeight="1" thickBot="1">
      <c r="A21" s="166" t="s">
        <v>11</v>
      </c>
      <c r="B21" s="167"/>
      <c r="C21" s="70" t="e">
        <f>IF(#REF!="N",B21,0)</f>
        <v>#REF!</v>
      </c>
      <c r="D21" s="71" t="e">
        <f>IF(#REF!="Y",B21,0)</f>
        <v>#REF!</v>
      </c>
    </row>
    <row r="22" spans="1:4" ht="27" customHeight="1" thickBot="1">
      <c r="A22" s="166" t="s">
        <v>50</v>
      </c>
      <c r="B22" s="167"/>
      <c r="C22" s="70" t="e">
        <f>IF(#REF!="N",B22,0)</f>
        <v>#REF!</v>
      </c>
      <c r="D22" s="71" t="e">
        <f>IF(#REF!="Y",B22,0)</f>
        <v>#REF!</v>
      </c>
    </row>
    <row r="23" spans="1:4" ht="27" customHeight="1" thickBot="1">
      <c r="A23" s="166" t="s">
        <v>51</v>
      </c>
      <c r="B23" s="167"/>
      <c r="C23" s="70" t="e">
        <f>IF(#REF!="N",B23,0)</f>
        <v>#REF!</v>
      </c>
      <c r="D23" s="71" t="e">
        <f>IF(#REF!="Y",B23,0)</f>
        <v>#REF!</v>
      </c>
    </row>
    <row r="24" spans="1:4" ht="27" customHeight="1" thickBot="1">
      <c r="A24" s="166" t="s">
        <v>52</v>
      </c>
      <c r="B24" s="167"/>
      <c r="C24" s="70" t="e">
        <f>IF(#REF!="N",B24,0)</f>
        <v>#REF!</v>
      </c>
      <c r="D24" s="71" t="e">
        <f>IF(#REF!="Y",B24,0)</f>
        <v>#REF!</v>
      </c>
    </row>
    <row r="25" spans="1:4" ht="27" customHeight="1" thickBot="1">
      <c r="A25" s="168"/>
      <c r="B25" s="167"/>
      <c r="C25" s="70" t="e">
        <f>IF(#REF!="N",B25,0)</f>
        <v>#REF!</v>
      </c>
      <c r="D25" s="71" t="e">
        <f>IF(#REF!="Y",B25,0)</f>
        <v>#REF!</v>
      </c>
    </row>
    <row r="26" spans="1:4" s="46" customFormat="1" ht="27" customHeight="1" thickBot="1">
      <c r="A26" s="55" t="s">
        <v>12</v>
      </c>
      <c r="B26" s="72">
        <f>SUM(B19:B25)</f>
        <v>0</v>
      </c>
      <c r="C26" s="72" t="e">
        <f>SUM(C19:C25)</f>
        <v>#REF!</v>
      </c>
      <c r="D26" s="73" t="e">
        <f>SUM(D19:D25)</f>
        <v>#REF!</v>
      </c>
    </row>
    <row r="27" spans="1:4" s="46" customFormat="1" ht="27" customHeight="1" thickBot="1" thickTop="1">
      <c r="A27" s="1" t="s">
        <v>0</v>
      </c>
      <c r="B27" s="2" t="s">
        <v>1</v>
      </c>
      <c r="C27" s="2" t="s">
        <v>2</v>
      </c>
      <c r="D27" s="3" t="s">
        <v>3</v>
      </c>
    </row>
    <row r="28" spans="1:4" ht="13.5" customHeight="1" thickBot="1" thickTop="1">
      <c r="A28" s="191" t="s">
        <v>13</v>
      </c>
      <c r="B28" s="192"/>
      <c r="C28" s="193"/>
      <c r="D28" s="194"/>
    </row>
    <row r="29" spans="1:4" ht="27" customHeight="1" thickBot="1" thickTop="1">
      <c r="A29" s="164" t="s">
        <v>53</v>
      </c>
      <c r="B29" s="165"/>
      <c r="C29" s="66" t="e">
        <f>IF(#REF!="N",B29,0)</f>
        <v>#REF!</v>
      </c>
      <c r="D29" s="67" t="e">
        <f>IF(#REF!="Y",B29,0)</f>
        <v>#REF!</v>
      </c>
    </row>
    <row r="30" spans="1:4" ht="27" customHeight="1" thickBot="1">
      <c r="A30" s="166" t="s">
        <v>54</v>
      </c>
      <c r="B30" s="167"/>
      <c r="C30" s="70" t="e">
        <f>IF(#REF!="N",B30,0)</f>
        <v>#REF!</v>
      </c>
      <c r="D30" s="71" t="e">
        <f>IF(#REF!="Y",B30,0)</f>
        <v>#REF!</v>
      </c>
    </row>
    <row r="31" spans="1:4" ht="27" customHeight="1" thickBot="1">
      <c r="A31" s="166" t="s">
        <v>55</v>
      </c>
      <c r="B31" s="167"/>
      <c r="C31" s="70" t="e">
        <f>IF(#REF!="N",B31,0)</f>
        <v>#REF!</v>
      </c>
      <c r="D31" s="71" t="e">
        <f>IF(#REF!="Y",B31,0)</f>
        <v>#REF!</v>
      </c>
    </row>
    <row r="32" spans="1:4" ht="27" customHeight="1" thickBot="1">
      <c r="A32" s="166" t="s">
        <v>56</v>
      </c>
      <c r="B32" s="167"/>
      <c r="C32" s="70" t="e">
        <f>IF(#REF!="N",B32,0)</f>
        <v>#REF!</v>
      </c>
      <c r="D32" s="71" t="e">
        <f>IF(#REF!="Y",B32,0)</f>
        <v>#REF!</v>
      </c>
    </row>
    <row r="33" spans="1:4" ht="27" customHeight="1" thickBot="1">
      <c r="A33" s="166" t="s">
        <v>57</v>
      </c>
      <c r="B33" s="167"/>
      <c r="C33" s="70" t="e">
        <f>IF(#REF!="N",B33,0)</f>
        <v>#REF!</v>
      </c>
      <c r="D33" s="71" t="e">
        <f>IF(#REF!="Y",B33,0)</f>
        <v>#REF!</v>
      </c>
    </row>
    <row r="34" spans="1:4" ht="27" customHeight="1" thickBot="1">
      <c r="A34" s="168"/>
      <c r="B34" s="167"/>
      <c r="C34" s="70" t="e">
        <f>IF(#REF!="N",B34,0)</f>
        <v>#REF!</v>
      </c>
      <c r="D34" s="71" t="e">
        <f>IF(#REF!="Y",B34,0)</f>
        <v>#REF!</v>
      </c>
    </row>
    <row r="35" spans="1:4" ht="27" customHeight="1" thickBot="1">
      <c r="A35" s="51" t="s">
        <v>14</v>
      </c>
      <c r="B35" s="74">
        <f>SUM(B29:B34)</f>
        <v>0</v>
      </c>
      <c r="C35" s="74" t="e">
        <f>SUM(C29:C34)</f>
        <v>#REF!</v>
      </c>
      <c r="D35" s="75" t="e">
        <f>SUM(D29:D34)</f>
        <v>#REF!</v>
      </c>
    </row>
    <row r="36" spans="1:4" ht="13.5" customHeight="1" thickBot="1" thickTop="1">
      <c r="A36" s="195" t="s">
        <v>15</v>
      </c>
      <c r="B36" s="193"/>
      <c r="C36" s="193"/>
      <c r="D36" s="194"/>
    </row>
    <row r="37" spans="1:4" ht="27" customHeight="1" thickBot="1" thickTop="1">
      <c r="A37" s="49" t="s">
        <v>73</v>
      </c>
      <c r="B37" s="65"/>
      <c r="C37" s="66" t="e">
        <f>IF(#REF!="N",B37,0)</f>
        <v>#REF!</v>
      </c>
      <c r="D37" s="76" t="e">
        <f>IF(#REF!="Y",B37,0)</f>
        <v>#REF!</v>
      </c>
    </row>
    <row r="38" spans="1:4" ht="27" customHeight="1" thickBot="1">
      <c r="A38" s="50" t="s">
        <v>109</v>
      </c>
      <c r="B38" s="87"/>
      <c r="C38" s="70"/>
      <c r="D38" s="99"/>
    </row>
    <row r="39" spans="1:4" ht="27" customHeight="1" thickBot="1">
      <c r="A39" s="56" t="s">
        <v>74</v>
      </c>
      <c r="B39" s="68"/>
      <c r="C39" s="77" t="e">
        <f>IF(#REF!="N",B39,0)</f>
        <v>#REF!</v>
      </c>
      <c r="D39" s="78" t="e">
        <f>IF(#REF!="Y",B39,0)</f>
        <v>#REF!</v>
      </c>
    </row>
    <row r="40" spans="1:4" ht="27" customHeight="1" thickBot="1">
      <c r="A40" s="56" t="s">
        <v>75</v>
      </c>
      <c r="B40" s="68"/>
      <c r="C40" s="77" t="e">
        <f>IF(#REF!="N",B40,0)</f>
        <v>#REF!</v>
      </c>
      <c r="D40" s="78" t="e">
        <f>IF(#REF!="Y",B40,0)</f>
        <v>#REF!</v>
      </c>
    </row>
    <row r="41" spans="1:4" ht="27" customHeight="1" thickBot="1">
      <c r="A41" s="56" t="s">
        <v>76</v>
      </c>
      <c r="B41" s="68"/>
      <c r="C41" s="77" t="e">
        <f>IF(#REF!="N",B41,0)</f>
        <v>#REF!</v>
      </c>
      <c r="D41" s="78" t="e">
        <f>IF(#REF!="Y",B41,0)</f>
        <v>#REF!</v>
      </c>
    </row>
    <row r="42" spans="1:4" ht="27" customHeight="1" thickBot="1">
      <c r="A42" s="56" t="s">
        <v>77</v>
      </c>
      <c r="B42" s="68"/>
      <c r="C42" s="77" t="e">
        <f>IF(#REF!="N",B42,0)</f>
        <v>#REF!</v>
      </c>
      <c r="D42" s="78" t="e">
        <f>IF(#REF!="Y",B42,0)</f>
        <v>#REF!</v>
      </c>
    </row>
    <row r="43" spans="1:4" ht="27" customHeight="1" thickBot="1">
      <c r="A43" s="56" t="s">
        <v>78</v>
      </c>
      <c r="B43" s="68"/>
      <c r="C43" s="77" t="e">
        <f>IF(#REF!="N",B43,0)</f>
        <v>#REF!</v>
      </c>
      <c r="D43" s="78" t="e">
        <f>IF(#REF!="Y",B43,0)</f>
        <v>#REF!</v>
      </c>
    </row>
    <row r="44" spans="1:4" ht="27" customHeight="1" thickBot="1">
      <c r="A44" s="56" t="s">
        <v>79</v>
      </c>
      <c r="B44" s="68"/>
      <c r="C44" s="77" t="e">
        <f>IF(#REF!="N",B44,0)</f>
        <v>#REF!</v>
      </c>
      <c r="D44" s="78" t="e">
        <f>IF(#REF!="Y",B44,0)</f>
        <v>#REF!</v>
      </c>
    </row>
    <row r="45" spans="1:4" ht="27" customHeight="1" thickBot="1">
      <c r="A45" s="56" t="s">
        <v>80</v>
      </c>
      <c r="B45" s="68"/>
      <c r="C45" s="77" t="e">
        <f>IF(#REF!="N",B45,0)</f>
        <v>#REF!</v>
      </c>
      <c r="D45" s="78" t="e">
        <f>IF(#REF!="Y",B45,0)</f>
        <v>#REF!</v>
      </c>
    </row>
    <row r="46" spans="1:4" ht="27" customHeight="1" thickBot="1">
      <c r="A46" s="56" t="s">
        <v>81</v>
      </c>
      <c r="B46" s="68"/>
      <c r="C46" s="77" t="e">
        <f>IF(#REF!="N",B46,0)</f>
        <v>#REF!</v>
      </c>
      <c r="D46" s="78" t="e">
        <f>IF(#REF!="Y",B46,0)</f>
        <v>#REF!</v>
      </c>
    </row>
    <row r="47" spans="1:4" ht="27" customHeight="1" thickBot="1">
      <c r="A47" s="56" t="s">
        <v>82</v>
      </c>
      <c r="B47" s="68"/>
      <c r="C47" s="77" t="e">
        <f>IF(#REF!="N",B47,0)</f>
        <v>#REF!</v>
      </c>
      <c r="D47" s="78" t="e">
        <f>IF(#REF!="Y",B47,0)</f>
        <v>#REF!</v>
      </c>
    </row>
    <row r="48" spans="1:4" ht="27" customHeight="1" thickBot="1">
      <c r="A48" s="56" t="s">
        <v>83</v>
      </c>
      <c r="B48" s="68"/>
      <c r="C48" s="77" t="e">
        <f>IF(#REF!="N",B48,0)</f>
        <v>#REF!</v>
      </c>
      <c r="D48" s="78" t="e">
        <f>IF(#REF!="Y",B48,0)</f>
        <v>#REF!</v>
      </c>
    </row>
    <row r="49" spans="1:4" ht="27" customHeight="1" thickBot="1">
      <c r="A49" s="56" t="s">
        <v>16</v>
      </c>
      <c r="B49" s="68"/>
      <c r="C49" s="77" t="e">
        <f>IF(#REF!="N",B49,0)</f>
        <v>#REF!</v>
      </c>
      <c r="D49" s="78" t="e">
        <f>IF(#REF!="Y",B49,0)</f>
        <v>#REF!</v>
      </c>
    </row>
    <row r="50" spans="1:4" ht="27" customHeight="1" thickBot="1">
      <c r="A50" s="56" t="s">
        <v>144</v>
      </c>
      <c r="B50" s="68"/>
      <c r="C50" s="77"/>
      <c r="D50" s="78"/>
    </row>
    <row r="51" spans="1:4" ht="27" customHeight="1" thickBot="1">
      <c r="A51" s="57"/>
      <c r="B51" s="68"/>
      <c r="C51" s="77" t="e">
        <f>IF(#REF!="N",B51,0)</f>
        <v>#REF!</v>
      </c>
      <c r="D51" s="78" t="e">
        <f>IF(#REF!="Y",B51,0)</f>
        <v>#REF!</v>
      </c>
    </row>
    <row r="52" spans="1:4" ht="27" customHeight="1" thickBot="1">
      <c r="A52" s="55" t="s">
        <v>17</v>
      </c>
      <c r="B52" s="74">
        <f>SUM(B37:B51)</f>
        <v>0</v>
      </c>
      <c r="C52" s="74" t="e">
        <f>SUM(C37:C51)</f>
        <v>#REF!</v>
      </c>
      <c r="D52" s="75" t="e">
        <f>SUM(D37:D51)</f>
        <v>#REF!</v>
      </c>
    </row>
    <row r="53" spans="1:4" ht="27" customHeight="1" thickBot="1" thickTop="1">
      <c r="A53" s="1" t="s">
        <v>0</v>
      </c>
      <c r="B53" s="2" t="s">
        <v>1</v>
      </c>
      <c r="C53" s="2" t="s">
        <v>2</v>
      </c>
      <c r="D53" s="3" t="s">
        <v>3</v>
      </c>
    </row>
    <row r="54" spans="1:4" ht="13.5" customHeight="1" thickBot="1" thickTop="1">
      <c r="A54" s="195" t="s">
        <v>18</v>
      </c>
      <c r="B54" s="193"/>
      <c r="C54" s="193"/>
      <c r="D54" s="194"/>
    </row>
    <row r="55" spans="1:4" ht="27" customHeight="1" thickBot="1" thickTop="1">
      <c r="A55" s="49" t="s">
        <v>84</v>
      </c>
      <c r="B55" s="65"/>
      <c r="C55" s="52" t="s">
        <v>72</v>
      </c>
      <c r="D55" s="52" t="s">
        <v>72</v>
      </c>
    </row>
    <row r="56" spans="1:4" ht="27" customHeight="1" thickBot="1" thickTop="1">
      <c r="A56" s="56" t="s">
        <v>76</v>
      </c>
      <c r="B56" s="68"/>
      <c r="C56" s="52" t="s">
        <v>72</v>
      </c>
      <c r="D56" s="52" t="s">
        <v>72</v>
      </c>
    </row>
    <row r="57" spans="1:4" ht="27" customHeight="1" thickBot="1" thickTop="1">
      <c r="A57" s="56" t="s">
        <v>79</v>
      </c>
      <c r="B57" s="68"/>
      <c r="C57" s="52" t="s">
        <v>72</v>
      </c>
      <c r="D57" s="52" t="s">
        <v>72</v>
      </c>
    </row>
    <row r="58" spans="1:4" ht="27" customHeight="1" thickBot="1" thickTop="1">
      <c r="A58" s="56" t="s">
        <v>85</v>
      </c>
      <c r="B58" s="68"/>
      <c r="C58" s="52" t="s">
        <v>72</v>
      </c>
      <c r="D58" s="52" t="s">
        <v>72</v>
      </c>
    </row>
    <row r="59" spans="1:4" ht="27" customHeight="1" thickBot="1" thickTop="1">
      <c r="A59" s="56" t="s">
        <v>80</v>
      </c>
      <c r="B59" s="68"/>
      <c r="C59" s="52" t="s">
        <v>72</v>
      </c>
      <c r="D59" s="52" t="s">
        <v>72</v>
      </c>
    </row>
    <row r="60" spans="1:4" ht="27" customHeight="1" thickBot="1" thickTop="1">
      <c r="A60" s="56" t="s">
        <v>82</v>
      </c>
      <c r="B60" s="68"/>
      <c r="C60" s="52" t="s">
        <v>72</v>
      </c>
      <c r="D60" s="52" t="s">
        <v>72</v>
      </c>
    </row>
    <row r="61" spans="1:4" ht="27" customHeight="1" thickBot="1" thickTop="1">
      <c r="A61" s="56" t="s">
        <v>83</v>
      </c>
      <c r="B61" s="68"/>
      <c r="C61" s="52" t="s">
        <v>72</v>
      </c>
      <c r="D61" s="52" t="s">
        <v>72</v>
      </c>
    </row>
    <row r="62" spans="1:4" ht="27" customHeight="1" thickBot="1" thickTop="1">
      <c r="A62" s="56" t="s">
        <v>86</v>
      </c>
      <c r="B62" s="68"/>
      <c r="C62" s="52" t="s">
        <v>72</v>
      </c>
      <c r="D62" s="52" t="s">
        <v>72</v>
      </c>
    </row>
    <row r="63" spans="1:4" ht="27" customHeight="1" thickBot="1" thickTop="1">
      <c r="A63" s="57"/>
      <c r="B63" s="68"/>
      <c r="C63" s="52" t="s">
        <v>72</v>
      </c>
      <c r="D63" s="52" t="s">
        <v>72</v>
      </c>
    </row>
    <row r="64" spans="1:4" ht="27" customHeight="1" thickBot="1">
      <c r="A64" s="55" t="s">
        <v>19</v>
      </c>
      <c r="B64" s="74">
        <f>SUM(B55:B63)</f>
        <v>0</v>
      </c>
      <c r="C64" s="74">
        <f>SUM(C55:C63)</f>
        <v>0</v>
      </c>
      <c r="D64" s="75">
        <f>SUM(D55:D63)</f>
        <v>0</v>
      </c>
    </row>
    <row r="65" spans="1:4" ht="13.5" customHeight="1" thickBot="1" thickTop="1">
      <c r="A65" s="195" t="s">
        <v>20</v>
      </c>
      <c r="B65" s="193"/>
      <c r="C65" s="193"/>
      <c r="D65" s="194"/>
    </row>
    <row r="66" spans="1:4" ht="27" customHeight="1" thickBot="1" thickTop="1">
      <c r="A66" s="49" t="s">
        <v>87</v>
      </c>
      <c r="B66" s="65"/>
      <c r="C66" s="66" t="e">
        <f>IF(#REF!="N",B66,0)</f>
        <v>#REF!</v>
      </c>
      <c r="D66" s="76" t="e">
        <f>IF(#REF!="Y",B66,0)</f>
        <v>#REF!</v>
      </c>
    </row>
    <row r="67" spans="1:4" ht="27" customHeight="1" thickBot="1">
      <c r="A67" s="50" t="s">
        <v>151</v>
      </c>
      <c r="B67" s="87"/>
      <c r="C67" s="70"/>
      <c r="D67" s="99"/>
    </row>
    <row r="68" spans="1:4" ht="27" customHeight="1" thickBot="1">
      <c r="A68" s="56" t="s">
        <v>88</v>
      </c>
      <c r="B68" s="68"/>
      <c r="C68" s="77" t="e">
        <f>IF(#REF!="N",B68,0)</f>
        <v>#REF!</v>
      </c>
      <c r="D68" s="78" t="e">
        <f>IF(#REF!="Y",B68,0)</f>
        <v>#REF!</v>
      </c>
    </row>
    <row r="69" spans="1:4" ht="27" customHeight="1" thickBot="1">
      <c r="A69" s="56" t="s">
        <v>89</v>
      </c>
      <c r="B69" s="68"/>
      <c r="C69" s="77" t="e">
        <f>IF(#REF!="N",B69,0)</f>
        <v>#REF!</v>
      </c>
      <c r="D69" s="78" t="e">
        <f>IF(#REF!="Y",B69,0)</f>
        <v>#REF!</v>
      </c>
    </row>
    <row r="70" spans="1:4" ht="27" customHeight="1" thickBot="1" thickTop="1">
      <c r="A70" s="56" t="s">
        <v>48</v>
      </c>
      <c r="B70" s="68"/>
      <c r="C70" s="61" t="s">
        <v>72</v>
      </c>
      <c r="D70" s="61" t="s">
        <v>72</v>
      </c>
    </row>
    <row r="71" spans="1:4" ht="27" customHeight="1" thickBot="1" thickTop="1">
      <c r="A71" s="56" t="s">
        <v>90</v>
      </c>
      <c r="B71" s="68"/>
      <c r="C71" s="61" t="s">
        <v>72</v>
      </c>
      <c r="D71" s="61" t="s">
        <v>72</v>
      </c>
    </row>
    <row r="72" spans="1:4" ht="27" customHeight="1" thickBot="1">
      <c r="A72" s="56" t="s">
        <v>31</v>
      </c>
      <c r="B72" s="68"/>
      <c r="C72" s="77" t="e">
        <f>IF(#REF!="N",B72,0)</f>
        <v>#REF!</v>
      </c>
      <c r="D72" s="78" t="e">
        <f>IF(#REF!="Y",B72,0)</f>
        <v>#REF!</v>
      </c>
    </row>
    <row r="73" spans="1:4" ht="27" customHeight="1" thickBot="1">
      <c r="A73" s="56" t="s">
        <v>91</v>
      </c>
      <c r="B73" s="68"/>
      <c r="C73" s="77" t="e">
        <f>IF(#REF!="N",B73,0)</f>
        <v>#REF!</v>
      </c>
      <c r="D73" s="78" t="e">
        <f>IF(#REF!="Y",B73,0)</f>
        <v>#REF!</v>
      </c>
    </row>
    <row r="74" spans="1:4" ht="27" customHeight="1" thickBot="1">
      <c r="A74" s="57"/>
      <c r="B74" s="68"/>
      <c r="C74" s="77" t="e">
        <f>IF(#REF!="N",B74,0)</f>
        <v>#REF!</v>
      </c>
      <c r="D74" s="78" t="e">
        <f>IF(#REF!="Y",B74,0)</f>
        <v>#REF!</v>
      </c>
    </row>
    <row r="75" spans="1:4" ht="27" customHeight="1" thickBot="1">
      <c r="A75" s="55" t="s">
        <v>21</v>
      </c>
      <c r="B75" s="74">
        <f>SUM(B66:B74)</f>
        <v>0</v>
      </c>
      <c r="C75" s="74" t="e">
        <f>SUM(C66:C74)</f>
        <v>#REF!</v>
      </c>
      <c r="D75" s="75" t="e">
        <f>SUM(D66:D74)</f>
        <v>#REF!</v>
      </c>
    </row>
    <row r="76" spans="1:4" ht="13.5" customHeight="1" thickBot="1" thickTop="1">
      <c r="A76" s="195" t="s">
        <v>22</v>
      </c>
      <c r="B76" s="193"/>
      <c r="C76" s="193"/>
      <c r="D76" s="194"/>
    </row>
    <row r="77" spans="1:4" ht="27" customHeight="1" thickBot="1" thickTop="1">
      <c r="A77" s="49" t="s">
        <v>92</v>
      </c>
      <c r="B77" s="79"/>
      <c r="C77" s="52" t="s">
        <v>72</v>
      </c>
      <c r="D77" s="52" t="s">
        <v>72</v>
      </c>
    </row>
    <row r="78" spans="1:4" ht="27" customHeight="1" thickBot="1" thickTop="1">
      <c r="A78" s="56" t="s">
        <v>93</v>
      </c>
      <c r="B78" s="80"/>
      <c r="C78" s="52" t="s">
        <v>72</v>
      </c>
      <c r="D78" s="52" t="s">
        <v>72</v>
      </c>
    </row>
    <row r="79" spans="1:4" ht="27" customHeight="1" thickBot="1" thickTop="1">
      <c r="A79" s="56" t="s">
        <v>94</v>
      </c>
      <c r="B79" s="80"/>
      <c r="C79" s="52" t="s">
        <v>72</v>
      </c>
      <c r="D79" s="52" t="s">
        <v>72</v>
      </c>
    </row>
    <row r="80" spans="1:4" ht="27" customHeight="1" thickBot="1" thickTop="1">
      <c r="A80" s="57"/>
      <c r="B80" s="80"/>
      <c r="C80" s="52" t="s">
        <v>72</v>
      </c>
      <c r="D80" s="52" t="s">
        <v>72</v>
      </c>
    </row>
    <row r="81" spans="1:4" ht="27" customHeight="1" thickBot="1">
      <c r="A81" s="55" t="s">
        <v>23</v>
      </c>
      <c r="B81" s="85">
        <f>SUM(B77:B80)</f>
        <v>0</v>
      </c>
      <c r="C81" s="85">
        <f>SUM(C77:C80)</f>
        <v>0</v>
      </c>
      <c r="D81" s="88">
        <f>SUM(D77:D80)</f>
        <v>0</v>
      </c>
    </row>
    <row r="82" spans="1:4" ht="27" customHeight="1" thickBot="1" thickTop="1">
      <c r="A82" s="1" t="s">
        <v>0</v>
      </c>
      <c r="B82" s="2" t="s">
        <v>1</v>
      </c>
      <c r="C82" s="2" t="s">
        <v>2</v>
      </c>
      <c r="D82" s="3" t="s">
        <v>3</v>
      </c>
    </row>
    <row r="83" spans="1:4" ht="13.5" customHeight="1" thickBot="1" thickTop="1">
      <c r="A83" s="195" t="s">
        <v>24</v>
      </c>
      <c r="B83" s="193"/>
      <c r="C83" s="193"/>
      <c r="D83" s="194"/>
    </row>
    <row r="84" spans="1:4" ht="27" customHeight="1" thickBot="1" thickTop="1">
      <c r="A84" s="49" t="s">
        <v>58</v>
      </c>
      <c r="B84" s="79"/>
      <c r="C84" s="81" t="e">
        <f>IF(#REF!="N",B84,0)</f>
        <v>#REF!</v>
      </c>
      <c r="D84" s="82" t="e">
        <f>IF(#REF!="Y",B84,0)</f>
        <v>#REF!</v>
      </c>
    </row>
    <row r="85" spans="1:4" ht="27" customHeight="1" thickBot="1">
      <c r="A85" s="56" t="s">
        <v>59</v>
      </c>
      <c r="B85" s="80"/>
      <c r="C85" s="83" t="e">
        <f>IF(#REF!="N",B85,0)</f>
        <v>#REF!</v>
      </c>
      <c r="D85" s="84" t="e">
        <f>IF(#REF!="Y",B85,0)</f>
        <v>#REF!</v>
      </c>
    </row>
    <row r="86" spans="1:4" ht="27" customHeight="1" thickBot="1">
      <c r="A86" s="56" t="s">
        <v>60</v>
      </c>
      <c r="B86" s="80"/>
      <c r="C86" s="83" t="e">
        <f>IF(#REF!="N",B86,0)</f>
        <v>#REF!</v>
      </c>
      <c r="D86" s="84" t="e">
        <f>IF(#REF!="Y",B86,0)</f>
        <v>#REF!</v>
      </c>
    </row>
    <row r="87" spans="1:4" ht="27" customHeight="1" thickBot="1">
      <c r="A87" s="57"/>
      <c r="B87" s="80"/>
      <c r="C87" s="83" t="e">
        <f>IF(#REF!="N",B87,0)</f>
        <v>#REF!</v>
      </c>
      <c r="D87" s="84" t="e">
        <f>IF(#REF!="Y",B87,0)</f>
        <v>#REF!</v>
      </c>
    </row>
    <row r="88" spans="1:4" ht="27" customHeight="1" thickBot="1">
      <c r="A88" s="55" t="s">
        <v>25</v>
      </c>
      <c r="B88" s="85">
        <f>SUM(B84:B87)</f>
        <v>0</v>
      </c>
      <c r="C88" s="85" t="e">
        <f>SUM(C84:C87)</f>
        <v>#REF!</v>
      </c>
      <c r="D88" s="88" t="e">
        <f>SUM(D84:D87)</f>
        <v>#REF!</v>
      </c>
    </row>
    <row r="89" spans="1:4" ht="13.5" customHeight="1" thickBot="1" thickTop="1">
      <c r="A89" s="195" t="s">
        <v>26</v>
      </c>
      <c r="B89" s="193"/>
      <c r="C89" s="193"/>
      <c r="D89" s="194"/>
    </row>
    <row r="90" spans="1:4" ht="27" customHeight="1" thickBot="1" thickTop="1">
      <c r="A90" s="49" t="s">
        <v>61</v>
      </c>
      <c r="B90" s="79"/>
      <c r="C90" s="52" t="s">
        <v>72</v>
      </c>
      <c r="D90" s="52" t="s">
        <v>72</v>
      </c>
    </row>
    <row r="91" spans="1:4" ht="27" customHeight="1" thickBot="1" thickTop="1">
      <c r="A91" s="56" t="s">
        <v>62</v>
      </c>
      <c r="B91" s="80"/>
      <c r="C91" s="52" t="s">
        <v>72</v>
      </c>
      <c r="D91" s="52" t="s">
        <v>72</v>
      </c>
    </row>
    <row r="92" spans="1:4" ht="27" customHeight="1" thickBot="1" thickTop="1">
      <c r="A92" s="56" t="s">
        <v>63</v>
      </c>
      <c r="B92" s="80"/>
      <c r="C92" s="52" t="s">
        <v>72</v>
      </c>
      <c r="D92" s="52" t="s">
        <v>72</v>
      </c>
    </row>
    <row r="93" spans="1:4" ht="27" customHeight="1" thickBot="1" thickTop="1">
      <c r="A93" s="56" t="s">
        <v>27</v>
      </c>
      <c r="B93" s="80"/>
      <c r="C93" s="52" t="s">
        <v>72</v>
      </c>
      <c r="D93" s="52" t="s">
        <v>72</v>
      </c>
    </row>
    <row r="94" spans="1:4" ht="27" customHeight="1" thickBot="1" thickTop="1">
      <c r="A94" s="57"/>
      <c r="B94" s="80"/>
      <c r="C94" s="52" t="s">
        <v>72</v>
      </c>
      <c r="D94" s="52" t="s">
        <v>72</v>
      </c>
    </row>
    <row r="95" spans="1:4" ht="27" customHeight="1" thickBot="1">
      <c r="A95" s="55" t="s">
        <v>64</v>
      </c>
      <c r="B95" s="85">
        <f>SUM(B90:B94)</f>
        <v>0</v>
      </c>
      <c r="C95" s="85">
        <f>SUM(C90:C94)</f>
        <v>0</v>
      </c>
      <c r="D95" s="88">
        <f>SUM(D90:D94)</f>
        <v>0</v>
      </c>
    </row>
    <row r="96" spans="1:4" ht="13.5" customHeight="1" thickBot="1" thickTop="1">
      <c r="A96" s="195" t="s">
        <v>68</v>
      </c>
      <c r="B96" s="193"/>
      <c r="C96" s="193"/>
      <c r="D96" s="194"/>
    </row>
    <row r="97" spans="1:4" ht="27" customHeight="1" thickBot="1" thickTop="1">
      <c r="A97" s="59"/>
      <c r="B97" s="79"/>
      <c r="C97" s="81" t="e">
        <f>IF(#REF!="N",B97,0)</f>
        <v>#REF!</v>
      </c>
      <c r="D97" s="82" t="e">
        <f>IF(#REF!="Y",B97,0)</f>
        <v>#REF!</v>
      </c>
    </row>
    <row r="98" spans="1:4" ht="27" customHeight="1" thickBot="1">
      <c r="A98" s="57"/>
      <c r="B98" s="80"/>
      <c r="C98" s="83" t="e">
        <f>IF(#REF!="N",B98,0)</f>
        <v>#REF!</v>
      </c>
      <c r="D98" s="84" t="e">
        <f>IF(#REF!="Y",B98,0)</f>
        <v>#REF!</v>
      </c>
    </row>
    <row r="99" spans="1:4" ht="27" customHeight="1" thickBot="1">
      <c r="A99" s="57"/>
      <c r="B99" s="80"/>
      <c r="C99" s="83" t="e">
        <f>IF(#REF!="N",B99,0)</f>
        <v>#REF!</v>
      </c>
      <c r="D99" s="84" t="e">
        <f>IF(#REF!="Y",B99,0)</f>
        <v>#REF!</v>
      </c>
    </row>
    <row r="100" spans="1:4" ht="27" customHeight="1" thickBot="1">
      <c r="A100" s="55" t="s">
        <v>28</v>
      </c>
      <c r="B100" s="85">
        <f>SUM(B97:B99)</f>
        <v>0</v>
      </c>
      <c r="C100" s="85" t="e">
        <f>SUM(C97:C99)</f>
        <v>#REF!</v>
      </c>
      <c r="D100" s="88" t="e">
        <f>SUM(D97:D99)</f>
        <v>#REF!</v>
      </c>
    </row>
    <row r="101" spans="1:4" ht="13.5" customHeight="1" thickBot="1" thickTop="1">
      <c r="A101" s="195" t="s">
        <v>69</v>
      </c>
      <c r="B101" s="193"/>
      <c r="C101" s="193"/>
      <c r="D101" s="194"/>
    </row>
    <row r="102" spans="1:4" ht="27" customHeight="1" thickBot="1" thickTop="1">
      <c r="A102" s="58" t="s">
        <v>95</v>
      </c>
      <c r="B102" s="86">
        <f>SUM(B12+B17+B26+B35+B52+B64+B75+B81+B88+B95+B100)</f>
        <v>0</v>
      </c>
      <c r="C102" s="86" t="e">
        <f>SUM(C12+C17+C26+C35+C52+C64+C75+C81+C88+C95+C100)</f>
        <v>#REF!</v>
      </c>
      <c r="D102" s="90" t="e">
        <f>SUM(D12+D17+D26+D35+D52+D64+D75+D81+D88+D95+D100)</f>
        <v>#REF!</v>
      </c>
    </row>
    <row r="103" ht="13.5" customHeight="1" thickTop="1">
      <c r="A103" s="54"/>
    </row>
    <row r="104" ht="13.5" customHeight="1">
      <c r="A104" s="54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</sheetData>
  <sheetProtection/>
  <mergeCells count="15">
    <mergeCell ref="A89:D89"/>
    <mergeCell ref="A96:D96"/>
    <mergeCell ref="A101:D101"/>
    <mergeCell ref="A8:D8"/>
    <mergeCell ref="A54:D54"/>
    <mergeCell ref="A65:D65"/>
    <mergeCell ref="A76:D76"/>
    <mergeCell ref="A83:D83"/>
    <mergeCell ref="A1:D1"/>
    <mergeCell ref="A13:D13"/>
    <mergeCell ref="A18:D18"/>
    <mergeCell ref="A28:D28"/>
    <mergeCell ref="A36:D36"/>
    <mergeCell ref="A3:B3"/>
    <mergeCell ref="A4:B4"/>
  </mergeCells>
  <printOptions/>
  <pageMargins left="0.7" right="0.7" top="0.75" bottom="0.75" header="0.3" footer="0.3"/>
  <pageSetup horizontalDpi="600" verticalDpi="600" orientation="portrait" scale="98" r:id="rId3"/>
  <rowBreaks count="3" manualBreakCount="3">
    <brk id="26" max="5" man="1"/>
    <brk id="52" max="5" man="1"/>
    <brk id="8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12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40.7109375" style="0" customWidth="1"/>
    <col min="2" max="4" width="15.7109375" style="0" customWidth="1"/>
  </cols>
  <sheetData>
    <row r="1" spans="1:4" ht="16.5" thickBot="1">
      <c r="A1" s="200" t="s">
        <v>110</v>
      </c>
      <c r="B1" s="201"/>
      <c r="C1" s="201"/>
      <c r="D1" s="202"/>
    </row>
    <row r="2" spans="1:4" ht="12.75">
      <c r="A2" s="101"/>
      <c r="B2" s="102" t="s">
        <v>111</v>
      </c>
      <c r="C2" s="103"/>
      <c r="D2" s="104"/>
    </row>
    <row r="3" spans="1:4" ht="12.75">
      <c r="A3" s="105" t="s">
        <v>112</v>
      </c>
      <c r="B3" s="106"/>
      <c r="C3" s="107"/>
      <c r="D3" s="108"/>
    </row>
    <row r="4" spans="1:4" ht="12.75">
      <c r="A4" s="105" t="s">
        <v>42</v>
      </c>
      <c r="B4" s="106"/>
      <c r="C4" s="107"/>
      <c r="D4" s="108"/>
    </row>
    <row r="5" spans="1:4" ht="12.75">
      <c r="A5" s="105" t="s">
        <v>113</v>
      </c>
      <c r="B5" s="106"/>
      <c r="C5" s="107"/>
      <c r="D5" s="108"/>
    </row>
    <row r="6" spans="1:4" ht="13.5" thickBot="1">
      <c r="A6" s="105" t="s">
        <v>114</v>
      </c>
      <c r="B6" s="109"/>
      <c r="C6" s="107"/>
      <c r="D6" s="108"/>
    </row>
    <row r="7" spans="1:4" s="7" customFormat="1" ht="13.5" thickBot="1">
      <c r="A7" s="110" t="s">
        <v>115</v>
      </c>
      <c r="B7" s="111">
        <f>SUM(B3:B6)</f>
        <v>0</v>
      </c>
      <c r="C7" s="112"/>
      <c r="D7" s="113"/>
    </row>
    <row r="8" spans="1:4" s="7" customFormat="1" ht="12.75">
      <c r="A8" s="114"/>
      <c r="B8" s="115" t="s">
        <v>116</v>
      </c>
      <c r="C8" s="115" t="s">
        <v>117</v>
      </c>
      <c r="D8" s="116" t="s">
        <v>118</v>
      </c>
    </row>
    <row r="9" spans="1:4" ht="12.75">
      <c r="A9" s="117" t="s">
        <v>4</v>
      </c>
      <c r="B9" s="118"/>
      <c r="C9" s="119"/>
      <c r="D9" s="108"/>
    </row>
    <row r="10" spans="1:4" ht="12.75">
      <c r="A10" s="105" t="s">
        <v>65</v>
      </c>
      <c r="B10" s="120">
        <f>'Development Budget'!B9</f>
        <v>0</v>
      </c>
      <c r="C10" s="119" t="e">
        <f>B10/$B$7</f>
        <v>#DIV/0!</v>
      </c>
      <c r="D10" s="121" t="e">
        <f>B10/$B$100</f>
        <v>#DIV/0!</v>
      </c>
    </row>
    <row r="11" spans="1:4" ht="12.75">
      <c r="A11" s="105" t="s">
        <v>49</v>
      </c>
      <c r="B11" s="120">
        <f>'Development Budget'!B10</f>
        <v>0</v>
      </c>
      <c r="C11" s="119" t="e">
        <f>B11/$B$7</f>
        <v>#DIV/0!</v>
      </c>
      <c r="D11" s="121" t="e">
        <f>B11/$B$100</f>
        <v>#DIV/0!</v>
      </c>
    </row>
    <row r="12" spans="1:4" ht="12.75">
      <c r="A12" s="105" t="s">
        <v>5</v>
      </c>
      <c r="B12" s="120">
        <f>'Development Budget'!B11</f>
        <v>0</v>
      </c>
      <c r="C12" s="119" t="e">
        <f>B12/$B$7</f>
        <v>#DIV/0!</v>
      </c>
      <c r="D12" s="121" t="e">
        <f>B12/$B$100</f>
        <v>#DIV/0!</v>
      </c>
    </row>
    <row r="13" spans="1:4" s="7" customFormat="1" ht="13.5" thickBot="1">
      <c r="A13" s="110" t="s">
        <v>6</v>
      </c>
      <c r="B13" s="122">
        <f>SUM(B10:B12)</f>
        <v>0</v>
      </c>
      <c r="C13" s="122" t="e">
        <f>SUM(C10:C12)</f>
        <v>#DIV/0!</v>
      </c>
      <c r="D13" s="123" t="e">
        <f>SUM(D10:D12)</f>
        <v>#DIV/0!</v>
      </c>
    </row>
    <row r="14" spans="1:4" ht="12.75">
      <c r="A14" s="124" t="s">
        <v>7</v>
      </c>
      <c r="B14" s="125"/>
      <c r="C14" s="126"/>
      <c r="D14" s="127"/>
    </row>
    <row r="15" spans="1:4" ht="12.75">
      <c r="A15" s="128" t="s">
        <v>119</v>
      </c>
      <c r="B15" s="120">
        <f>'Development Budget'!B14</f>
        <v>0</v>
      </c>
      <c r="C15" s="129" t="e">
        <f>B15/$B$7</f>
        <v>#DIV/0!</v>
      </c>
      <c r="D15" s="121" t="e">
        <f>B15/$B$100</f>
        <v>#DIV/0!</v>
      </c>
    </row>
    <row r="16" spans="1:4" ht="12.75">
      <c r="A16" s="105" t="s">
        <v>66</v>
      </c>
      <c r="B16" s="120">
        <f>'Development Budget'!B15</f>
        <v>0</v>
      </c>
      <c r="C16" s="129" t="e">
        <f>B16/$B$7</f>
        <v>#DIV/0!</v>
      </c>
      <c r="D16" s="121" t="e">
        <f>B16/$B$100</f>
        <v>#DIV/0!</v>
      </c>
    </row>
    <row r="17" spans="1:4" ht="12.75">
      <c r="A17" s="105" t="s">
        <v>8</v>
      </c>
      <c r="B17" s="120">
        <f>'Development Budget'!B16</f>
        <v>0</v>
      </c>
      <c r="C17" s="129" t="e">
        <f>B17/$B$7</f>
        <v>#DIV/0!</v>
      </c>
      <c r="D17" s="121" t="e">
        <f>B17/$B$100</f>
        <v>#DIV/0!</v>
      </c>
    </row>
    <row r="18" spans="1:4" s="7" customFormat="1" ht="13.5" thickBot="1">
      <c r="A18" s="110" t="s">
        <v>9</v>
      </c>
      <c r="B18" s="122">
        <f>SUM(B15:B17)</f>
        <v>0</v>
      </c>
      <c r="C18" s="122" t="e">
        <f>SUM(C15:C17)</f>
        <v>#DIV/0!</v>
      </c>
      <c r="D18" s="123" t="e">
        <f>SUM(D15:D17)</f>
        <v>#DIV/0!</v>
      </c>
    </row>
    <row r="19" spans="1:4" ht="12.75">
      <c r="A19" s="124" t="s">
        <v>120</v>
      </c>
      <c r="B19" s="125"/>
      <c r="C19" s="126"/>
      <c r="D19" s="127"/>
    </row>
    <row r="20" spans="1:4" ht="12.75">
      <c r="A20" s="105" t="s">
        <v>10</v>
      </c>
      <c r="B20" s="120">
        <f>'Development Budget'!B19</f>
        <v>0</v>
      </c>
      <c r="C20" s="129" t="e">
        <f aca="true" t="shared" si="0" ref="C20:C26">B20/$B$7</f>
        <v>#DIV/0!</v>
      </c>
      <c r="D20" s="121" t="e">
        <f aca="true" t="shared" si="1" ref="D20:D26">B20/$B$100</f>
        <v>#DIV/0!</v>
      </c>
    </row>
    <row r="21" spans="1:4" ht="12.75">
      <c r="A21" s="105" t="s">
        <v>67</v>
      </c>
      <c r="B21" s="120">
        <f>'Development Budget'!B20</f>
        <v>0</v>
      </c>
      <c r="C21" s="129" t="e">
        <f t="shared" si="0"/>
        <v>#DIV/0!</v>
      </c>
      <c r="D21" s="121" t="e">
        <f t="shared" si="1"/>
        <v>#DIV/0!</v>
      </c>
    </row>
    <row r="22" spans="1:4" ht="12.75">
      <c r="A22" s="105" t="s">
        <v>11</v>
      </c>
      <c r="B22" s="120">
        <f>'Development Budget'!B21</f>
        <v>0</v>
      </c>
      <c r="C22" s="129" t="e">
        <f t="shared" si="0"/>
        <v>#DIV/0!</v>
      </c>
      <c r="D22" s="121" t="e">
        <f t="shared" si="1"/>
        <v>#DIV/0!</v>
      </c>
    </row>
    <row r="23" spans="1:4" ht="12.75">
      <c r="A23" s="105" t="s">
        <v>50</v>
      </c>
      <c r="B23" s="120">
        <f>'Development Budget'!B22</f>
        <v>0</v>
      </c>
      <c r="C23" s="129" t="e">
        <f t="shared" si="0"/>
        <v>#DIV/0!</v>
      </c>
      <c r="D23" s="121" t="e">
        <f t="shared" si="1"/>
        <v>#DIV/0!</v>
      </c>
    </row>
    <row r="24" spans="1:4" ht="12.75">
      <c r="A24" s="105" t="s">
        <v>51</v>
      </c>
      <c r="B24" s="120">
        <f>'Development Budget'!B23</f>
        <v>0</v>
      </c>
      <c r="C24" s="129" t="e">
        <f t="shared" si="0"/>
        <v>#DIV/0!</v>
      </c>
      <c r="D24" s="121" t="e">
        <f t="shared" si="1"/>
        <v>#DIV/0!</v>
      </c>
    </row>
    <row r="25" spans="1:4" ht="12.75">
      <c r="A25" s="105" t="s">
        <v>52</v>
      </c>
      <c r="B25" s="120">
        <f>'Development Budget'!B24</f>
        <v>0</v>
      </c>
      <c r="C25" s="129" t="e">
        <f t="shared" si="0"/>
        <v>#DIV/0!</v>
      </c>
      <c r="D25" s="121" t="e">
        <f t="shared" si="1"/>
        <v>#DIV/0!</v>
      </c>
    </row>
    <row r="26" spans="1:4" ht="12.75">
      <c r="A26" s="105">
        <f>'Development Budget'!A25</f>
        <v>0</v>
      </c>
      <c r="B26" s="120">
        <f>'Development Budget'!B25</f>
        <v>0</v>
      </c>
      <c r="C26" s="129" t="e">
        <f t="shared" si="0"/>
        <v>#DIV/0!</v>
      </c>
      <c r="D26" s="121" t="e">
        <f t="shared" si="1"/>
        <v>#DIV/0!</v>
      </c>
    </row>
    <row r="27" spans="1:4" s="7" customFormat="1" ht="13.5" thickBot="1">
      <c r="A27" s="110" t="s">
        <v>12</v>
      </c>
      <c r="B27" s="122">
        <f>SUM(B20:B26)</f>
        <v>0</v>
      </c>
      <c r="C27" s="122" t="e">
        <f>SUM(C20:C26)</f>
        <v>#DIV/0!</v>
      </c>
      <c r="D27" s="123" t="e">
        <f>SUM(D20:D26)</f>
        <v>#DIV/0!</v>
      </c>
    </row>
    <row r="28" spans="1:4" ht="12.75">
      <c r="A28" s="124" t="s">
        <v>13</v>
      </c>
      <c r="B28" s="125"/>
      <c r="C28" s="126"/>
      <c r="D28" s="127"/>
    </row>
    <row r="29" spans="1:4" ht="12.75">
      <c r="A29" s="105" t="s">
        <v>53</v>
      </c>
      <c r="B29" s="120">
        <f>'Development Budget'!B29</f>
        <v>0</v>
      </c>
      <c r="C29" s="129" t="e">
        <f aca="true" t="shared" si="2" ref="C29:C34">B29/$B$7</f>
        <v>#DIV/0!</v>
      </c>
      <c r="D29" s="121" t="e">
        <f aca="true" t="shared" si="3" ref="D29:D34">B29/$B$100</f>
        <v>#DIV/0!</v>
      </c>
    </row>
    <row r="30" spans="1:4" ht="12.75">
      <c r="A30" s="105" t="s">
        <v>54</v>
      </c>
      <c r="B30" s="120">
        <f>'Development Budget'!B30</f>
        <v>0</v>
      </c>
      <c r="C30" s="129" t="e">
        <f t="shared" si="2"/>
        <v>#DIV/0!</v>
      </c>
      <c r="D30" s="121" t="e">
        <f t="shared" si="3"/>
        <v>#DIV/0!</v>
      </c>
    </row>
    <row r="31" spans="1:4" ht="12.75">
      <c r="A31" s="105" t="s">
        <v>55</v>
      </c>
      <c r="B31" s="120">
        <f>'Development Budget'!B31</f>
        <v>0</v>
      </c>
      <c r="C31" s="129" t="e">
        <f t="shared" si="2"/>
        <v>#DIV/0!</v>
      </c>
      <c r="D31" s="121" t="e">
        <f t="shared" si="3"/>
        <v>#DIV/0!</v>
      </c>
    </row>
    <row r="32" spans="1:4" ht="12.75">
      <c r="A32" s="105" t="s">
        <v>56</v>
      </c>
      <c r="B32" s="120">
        <f>'Development Budget'!B32</f>
        <v>0</v>
      </c>
      <c r="C32" s="129" t="e">
        <f t="shared" si="2"/>
        <v>#DIV/0!</v>
      </c>
      <c r="D32" s="121" t="e">
        <f t="shared" si="3"/>
        <v>#DIV/0!</v>
      </c>
    </row>
    <row r="33" spans="1:4" ht="12.75">
      <c r="A33" s="105" t="s">
        <v>121</v>
      </c>
      <c r="B33" s="120">
        <f>'Development Budget'!B33</f>
        <v>0</v>
      </c>
      <c r="C33" s="129" t="e">
        <f t="shared" si="2"/>
        <v>#DIV/0!</v>
      </c>
      <c r="D33" s="121" t="e">
        <f t="shared" si="3"/>
        <v>#DIV/0!</v>
      </c>
    </row>
    <row r="34" spans="1:4" ht="12.75">
      <c r="A34" s="105">
        <f>'Development Budget'!A34</f>
        <v>0</v>
      </c>
      <c r="B34" s="120">
        <f>'Development Budget'!B34</f>
        <v>0</v>
      </c>
      <c r="C34" s="129" t="e">
        <f t="shared" si="2"/>
        <v>#DIV/0!</v>
      </c>
      <c r="D34" s="121" t="e">
        <f t="shared" si="3"/>
        <v>#DIV/0!</v>
      </c>
    </row>
    <row r="35" spans="1:4" s="7" customFormat="1" ht="13.5" thickBot="1">
      <c r="A35" s="110" t="s">
        <v>14</v>
      </c>
      <c r="B35" s="122">
        <f>SUM(B29:B34)</f>
        <v>0</v>
      </c>
      <c r="C35" s="122" t="e">
        <f>SUM(C29:C34)</f>
        <v>#DIV/0!</v>
      </c>
      <c r="D35" s="123" t="e">
        <f>SUM(D29:D34)</f>
        <v>#DIV/0!</v>
      </c>
    </row>
    <row r="36" spans="1:4" ht="12.75">
      <c r="A36" s="124" t="s">
        <v>15</v>
      </c>
      <c r="B36" s="125"/>
      <c r="C36" s="126"/>
      <c r="D36" s="127"/>
    </row>
    <row r="37" spans="1:4" ht="12.75">
      <c r="A37" s="105" t="s">
        <v>73</v>
      </c>
      <c r="B37" s="125">
        <f>'Development Budget'!B37</f>
        <v>0</v>
      </c>
      <c r="C37" s="130" t="e">
        <f aca="true" t="shared" si="4" ref="C37:C51">B37/$B$7</f>
        <v>#DIV/0!</v>
      </c>
      <c r="D37" s="127" t="e">
        <f>B37/$B$100</f>
        <v>#DIV/0!</v>
      </c>
    </row>
    <row r="38" spans="1:4" ht="12.75">
      <c r="A38" s="105" t="s">
        <v>109</v>
      </c>
      <c r="B38" s="125">
        <f>'Development Budget'!B38</f>
        <v>0</v>
      </c>
      <c r="C38" s="130"/>
      <c r="D38" s="127"/>
    </row>
    <row r="39" spans="1:4" ht="12.75">
      <c r="A39" s="105" t="s">
        <v>74</v>
      </c>
      <c r="B39" s="125">
        <f>'Development Budget'!B39</f>
        <v>0</v>
      </c>
      <c r="C39" s="130" t="e">
        <f t="shared" si="4"/>
        <v>#DIV/0!</v>
      </c>
      <c r="D39" s="127" t="e">
        <f aca="true" t="shared" si="5" ref="D39:D51">B39/$B$100</f>
        <v>#DIV/0!</v>
      </c>
    </row>
    <row r="40" spans="1:4" ht="12.75">
      <c r="A40" s="105" t="s">
        <v>75</v>
      </c>
      <c r="B40" s="125">
        <f>'Development Budget'!B40</f>
        <v>0</v>
      </c>
      <c r="C40" s="130" t="e">
        <f t="shared" si="4"/>
        <v>#DIV/0!</v>
      </c>
      <c r="D40" s="127" t="e">
        <f t="shared" si="5"/>
        <v>#DIV/0!</v>
      </c>
    </row>
    <row r="41" spans="1:4" ht="12.75">
      <c r="A41" s="105" t="s">
        <v>76</v>
      </c>
      <c r="B41" s="125">
        <f>'Development Budget'!B41</f>
        <v>0</v>
      </c>
      <c r="C41" s="130" t="e">
        <f t="shared" si="4"/>
        <v>#DIV/0!</v>
      </c>
      <c r="D41" s="127" t="e">
        <f t="shared" si="5"/>
        <v>#DIV/0!</v>
      </c>
    </row>
    <row r="42" spans="1:4" ht="12.75">
      <c r="A42" s="105" t="s">
        <v>77</v>
      </c>
      <c r="B42" s="125">
        <f>'Development Budget'!B42</f>
        <v>0</v>
      </c>
      <c r="C42" s="130" t="e">
        <f t="shared" si="4"/>
        <v>#DIV/0!</v>
      </c>
      <c r="D42" s="127" t="e">
        <f t="shared" si="5"/>
        <v>#DIV/0!</v>
      </c>
    </row>
    <row r="43" spans="1:4" ht="12.75">
      <c r="A43" s="105" t="s">
        <v>78</v>
      </c>
      <c r="B43" s="125">
        <f>'Development Budget'!B43</f>
        <v>0</v>
      </c>
      <c r="C43" s="130" t="e">
        <f t="shared" si="4"/>
        <v>#DIV/0!</v>
      </c>
      <c r="D43" s="127" t="e">
        <f t="shared" si="5"/>
        <v>#DIV/0!</v>
      </c>
    </row>
    <row r="44" spans="1:4" ht="12.75">
      <c r="A44" s="105" t="s">
        <v>79</v>
      </c>
      <c r="B44" s="125">
        <f>'Development Budget'!B44</f>
        <v>0</v>
      </c>
      <c r="C44" s="130" t="e">
        <f t="shared" si="4"/>
        <v>#DIV/0!</v>
      </c>
      <c r="D44" s="127" t="e">
        <f t="shared" si="5"/>
        <v>#DIV/0!</v>
      </c>
    </row>
    <row r="45" spans="1:4" ht="12.75">
      <c r="A45" s="105" t="s">
        <v>80</v>
      </c>
      <c r="B45" s="125">
        <f>'Development Budget'!B45</f>
        <v>0</v>
      </c>
      <c r="C45" s="130" t="e">
        <f t="shared" si="4"/>
        <v>#DIV/0!</v>
      </c>
      <c r="D45" s="127" t="e">
        <f t="shared" si="5"/>
        <v>#DIV/0!</v>
      </c>
    </row>
    <row r="46" spans="1:4" ht="12.75">
      <c r="A46" s="105" t="s">
        <v>81</v>
      </c>
      <c r="B46" s="125">
        <f>'Development Budget'!B46</f>
        <v>0</v>
      </c>
      <c r="C46" s="130" t="e">
        <f t="shared" si="4"/>
        <v>#DIV/0!</v>
      </c>
      <c r="D46" s="127" t="e">
        <f t="shared" si="5"/>
        <v>#DIV/0!</v>
      </c>
    </row>
    <row r="47" spans="1:4" ht="12.75">
      <c r="A47" s="105" t="s">
        <v>82</v>
      </c>
      <c r="B47" s="125">
        <f>'Development Budget'!B47</f>
        <v>0</v>
      </c>
      <c r="C47" s="130" t="e">
        <f t="shared" si="4"/>
        <v>#DIV/0!</v>
      </c>
      <c r="D47" s="127" t="e">
        <f t="shared" si="5"/>
        <v>#DIV/0!</v>
      </c>
    </row>
    <row r="48" spans="1:4" ht="12.75">
      <c r="A48" s="105" t="s">
        <v>83</v>
      </c>
      <c r="B48" s="125">
        <f>'Development Budget'!B48</f>
        <v>0</v>
      </c>
      <c r="C48" s="130" t="e">
        <f t="shared" si="4"/>
        <v>#DIV/0!</v>
      </c>
      <c r="D48" s="127" t="e">
        <f t="shared" si="5"/>
        <v>#DIV/0!</v>
      </c>
    </row>
    <row r="49" spans="1:4" ht="12.75">
      <c r="A49" s="105" t="s">
        <v>16</v>
      </c>
      <c r="B49" s="125">
        <f>'Development Budget'!B49</f>
        <v>0</v>
      </c>
      <c r="C49" s="130" t="e">
        <f t="shared" si="4"/>
        <v>#DIV/0!</v>
      </c>
      <c r="D49" s="127" t="e">
        <f t="shared" si="5"/>
        <v>#DIV/0!</v>
      </c>
    </row>
    <row r="50" spans="1:4" ht="12.75">
      <c r="A50" s="105" t="str">
        <f>'[1]Development Budget'!A52</f>
        <v>Permits/Fees</v>
      </c>
      <c r="B50" s="125">
        <f>'Development Budget'!B50</f>
        <v>0</v>
      </c>
      <c r="C50" s="130" t="e">
        <f t="shared" si="4"/>
        <v>#DIV/0!</v>
      </c>
      <c r="D50" s="127" t="e">
        <f t="shared" si="5"/>
        <v>#DIV/0!</v>
      </c>
    </row>
    <row r="51" spans="1:4" ht="12.75">
      <c r="A51" s="105">
        <f>'Development Budget'!A51</f>
        <v>0</v>
      </c>
      <c r="B51" s="120">
        <f>'Development Budget'!B51</f>
        <v>0</v>
      </c>
      <c r="C51" s="129" t="e">
        <f t="shared" si="4"/>
        <v>#DIV/0!</v>
      </c>
      <c r="D51" s="121" t="e">
        <f t="shared" si="5"/>
        <v>#DIV/0!</v>
      </c>
    </row>
    <row r="52" spans="1:4" s="7" customFormat="1" ht="13.5" thickBot="1">
      <c r="A52" s="110" t="s">
        <v>17</v>
      </c>
      <c r="B52" s="122">
        <f>SUM(B37:B50)</f>
        <v>0</v>
      </c>
      <c r="C52" s="122" t="e">
        <f>SUM(C37:C50)</f>
        <v>#DIV/0!</v>
      </c>
      <c r="D52" s="123" t="e">
        <f>SUM(D37:D50)</f>
        <v>#DIV/0!</v>
      </c>
    </row>
    <row r="53" spans="1:4" ht="12.75">
      <c r="A53" s="124" t="s">
        <v>18</v>
      </c>
      <c r="B53" s="125"/>
      <c r="C53" s="126"/>
      <c r="D53" s="127"/>
    </row>
    <row r="54" spans="1:4" ht="12.75">
      <c r="A54" s="105" t="s">
        <v>84</v>
      </c>
      <c r="B54" s="125">
        <f>'Development Budget'!B55</f>
        <v>0</v>
      </c>
      <c r="C54" s="130" t="e">
        <f aca="true" t="shared" si="6" ref="C54:C62">B54/$B$7</f>
        <v>#DIV/0!</v>
      </c>
      <c r="D54" s="127" t="e">
        <f aca="true" t="shared" si="7" ref="D54:D62">B54/$B$100</f>
        <v>#DIV/0!</v>
      </c>
    </row>
    <row r="55" spans="1:4" ht="12.75">
      <c r="A55" s="105" t="s">
        <v>76</v>
      </c>
      <c r="B55" s="125">
        <f>'Development Budget'!B56</f>
        <v>0</v>
      </c>
      <c r="C55" s="130" t="e">
        <f t="shared" si="6"/>
        <v>#DIV/0!</v>
      </c>
      <c r="D55" s="127" t="e">
        <f t="shared" si="7"/>
        <v>#DIV/0!</v>
      </c>
    </row>
    <row r="56" spans="1:4" ht="12.75">
      <c r="A56" s="105" t="s">
        <v>79</v>
      </c>
      <c r="B56" s="125">
        <f>'Development Budget'!B57</f>
        <v>0</v>
      </c>
      <c r="C56" s="130" t="e">
        <f t="shared" si="6"/>
        <v>#DIV/0!</v>
      </c>
      <c r="D56" s="127" t="e">
        <f t="shared" si="7"/>
        <v>#DIV/0!</v>
      </c>
    </row>
    <row r="57" spans="1:4" ht="12.75">
      <c r="A57" s="105" t="s">
        <v>85</v>
      </c>
      <c r="B57" s="125">
        <f>'Development Budget'!B58</f>
        <v>0</v>
      </c>
      <c r="C57" s="130" t="e">
        <f t="shared" si="6"/>
        <v>#DIV/0!</v>
      </c>
      <c r="D57" s="127" t="e">
        <f t="shared" si="7"/>
        <v>#DIV/0!</v>
      </c>
    </row>
    <row r="58" spans="1:4" ht="12.75">
      <c r="A58" s="105" t="s">
        <v>80</v>
      </c>
      <c r="B58" s="125">
        <f>'Development Budget'!B59</f>
        <v>0</v>
      </c>
      <c r="C58" s="130" t="e">
        <f t="shared" si="6"/>
        <v>#DIV/0!</v>
      </c>
      <c r="D58" s="127" t="e">
        <f t="shared" si="7"/>
        <v>#DIV/0!</v>
      </c>
    </row>
    <row r="59" spans="1:4" ht="12.75">
      <c r="A59" s="105" t="s">
        <v>82</v>
      </c>
      <c r="B59" s="125">
        <f>'Development Budget'!B60</f>
        <v>0</v>
      </c>
      <c r="C59" s="130" t="e">
        <f t="shared" si="6"/>
        <v>#DIV/0!</v>
      </c>
      <c r="D59" s="127" t="e">
        <f t="shared" si="7"/>
        <v>#DIV/0!</v>
      </c>
    </row>
    <row r="60" spans="1:4" ht="12.75">
      <c r="A60" s="105" t="s">
        <v>83</v>
      </c>
      <c r="B60" s="125">
        <f>'Development Budget'!B61</f>
        <v>0</v>
      </c>
      <c r="C60" s="130" t="e">
        <f t="shared" si="6"/>
        <v>#DIV/0!</v>
      </c>
      <c r="D60" s="127" t="e">
        <f t="shared" si="7"/>
        <v>#DIV/0!</v>
      </c>
    </row>
    <row r="61" spans="1:4" ht="12.75">
      <c r="A61" s="105" t="s">
        <v>86</v>
      </c>
      <c r="B61" s="125">
        <f>'Development Budget'!B62</f>
        <v>0</v>
      </c>
      <c r="C61" s="130" t="e">
        <f t="shared" si="6"/>
        <v>#DIV/0!</v>
      </c>
      <c r="D61" s="127" t="e">
        <f t="shared" si="7"/>
        <v>#DIV/0!</v>
      </c>
    </row>
    <row r="62" spans="1:4" ht="12.75">
      <c r="A62" s="105">
        <f>'Development Budget'!A63</f>
        <v>0</v>
      </c>
      <c r="B62" s="125">
        <f>'Development Budget'!B63</f>
        <v>0</v>
      </c>
      <c r="C62" s="129" t="e">
        <f t="shared" si="6"/>
        <v>#DIV/0!</v>
      </c>
      <c r="D62" s="121" t="e">
        <f t="shared" si="7"/>
        <v>#DIV/0!</v>
      </c>
    </row>
    <row r="63" spans="1:4" s="7" customFormat="1" ht="13.5" thickBot="1">
      <c r="A63" s="110" t="s">
        <v>19</v>
      </c>
      <c r="B63" s="122">
        <f>SUM(B54:B61)</f>
        <v>0</v>
      </c>
      <c r="C63" s="122" t="e">
        <f>SUM(C54:C61)</f>
        <v>#DIV/0!</v>
      </c>
      <c r="D63" s="131" t="e">
        <f>SUM(D54:D61)</f>
        <v>#DIV/0!</v>
      </c>
    </row>
    <row r="64" spans="1:4" ht="12.75">
      <c r="A64" s="124" t="s">
        <v>20</v>
      </c>
      <c r="B64" s="125"/>
      <c r="C64" s="126"/>
      <c r="D64" s="127"/>
    </row>
    <row r="65" spans="1:4" ht="12.75">
      <c r="A65" s="105" t="s">
        <v>87</v>
      </c>
      <c r="B65" s="125">
        <f>'Development Budget'!B66</f>
        <v>0</v>
      </c>
      <c r="C65" s="130" t="e">
        <f aca="true" t="shared" si="8" ref="C65:C73">B65/$B$7</f>
        <v>#DIV/0!</v>
      </c>
      <c r="D65" s="127" t="e">
        <f aca="true" t="shared" si="9" ref="D65:D73">B65/$B$100</f>
        <v>#DIV/0!</v>
      </c>
    </row>
    <row r="66" spans="1:4" ht="12.75">
      <c r="A66" s="105" t="s">
        <v>151</v>
      </c>
      <c r="B66" s="125">
        <f>'Development Budget'!B67</f>
        <v>0</v>
      </c>
      <c r="C66" s="130" t="e">
        <f t="shared" si="8"/>
        <v>#DIV/0!</v>
      </c>
      <c r="D66" s="127" t="e">
        <f t="shared" si="9"/>
        <v>#DIV/0!</v>
      </c>
    </row>
    <row r="67" spans="1:4" ht="12.75">
      <c r="A67" s="105" t="s">
        <v>88</v>
      </c>
      <c r="B67" s="125">
        <f>'Development Budget'!B68</f>
        <v>0</v>
      </c>
      <c r="C67" s="130" t="e">
        <f t="shared" si="8"/>
        <v>#DIV/0!</v>
      </c>
      <c r="D67" s="127" t="e">
        <f t="shared" si="9"/>
        <v>#DIV/0!</v>
      </c>
    </row>
    <row r="68" spans="1:4" ht="12.75">
      <c r="A68" s="105" t="s">
        <v>89</v>
      </c>
      <c r="B68" s="125">
        <f>'Development Budget'!B69</f>
        <v>0</v>
      </c>
      <c r="C68" s="130" t="e">
        <f t="shared" si="8"/>
        <v>#DIV/0!</v>
      </c>
      <c r="D68" s="127" t="e">
        <f t="shared" si="9"/>
        <v>#DIV/0!</v>
      </c>
    </row>
    <row r="69" spans="1:4" ht="12.75">
      <c r="A69" s="105" t="s">
        <v>48</v>
      </c>
      <c r="B69" s="125">
        <f>'Development Budget'!B70</f>
        <v>0</v>
      </c>
      <c r="C69" s="130" t="e">
        <f t="shared" si="8"/>
        <v>#DIV/0!</v>
      </c>
      <c r="D69" s="127" t="e">
        <f t="shared" si="9"/>
        <v>#DIV/0!</v>
      </c>
    </row>
    <row r="70" spans="1:4" ht="12.75">
      <c r="A70" s="105" t="s">
        <v>90</v>
      </c>
      <c r="B70" s="125">
        <f>'Development Budget'!B71</f>
        <v>0</v>
      </c>
      <c r="C70" s="130" t="e">
        <f t="shared" si="8"/>
        <v>#DIV/0!</v>
      </c>
      <c r="D70" s="127" t="e">
        <f t="shared" si="9"/>
        <v>#DIV/0!</v>
      </c>
    </row>
    <row r="71" spans="1:4" ht="12.75">
      <c r="A71" s="105" t="s">
        <v>31</v>
      </c>
      <c r="B71" s="125">
        <f>'Development Budget'!B72</f>
        <v>0</v>
      </c>
      <c r="C71" s="130" t="e">
        <f t="shared" si="8"/>
        <v>#DIV/0!</v>
      </c>
      <c r="D71" s="127" t="e">
        <f t="shared" si="9"/>
        <v>#DIV/0!</v>
      </c>
    </row>
    <row r="72" spans="1:4" ht="12.75">
      <c r="A72" s="105" t="s">
        <v>91</v>
      </c>
      <c r="B72" s="125">
        <f>'Development Budget'!B73</f>
        <v>0</v>
      </c>
      <c r="C72" s="130" t="e">
        <f t="shared" si="8"/>
        <v>#DIV/0!</v>
      </c>
      <c r="D72" s="127" t="e">
        <f t="shared" si="9"/>
        <v>#DIV/0!</v>
      </c>
    </row>
    <row r="73" spans="1:4" ht="12.75">
      <c r="A73" s="105">
        <f>'Development Budget'!A74</f>
        <v>0</v>
      </c>
      <c r="B73" s="125">
        <f>'Development Budget'!B74</f>
        <v>0</v>
      </c>
      <c r="C73" s="130" t="e">
        <f t="shared" si="8"/>
        <v>#DIV/0!</v>
      </c>
      <c r="D73" s="127" t="e">
        <f t="shared" si="9"/>
        <v>#DIV/0!</v>
      </c>
    </row>
    <row r="74" spans="1:4" s="7" customFormat="1" ht="13.5" thickBot="1">
      <c r="A74" s="110" t="s">
        <v>21</v>
      </c>
      <c r="B74" s="122">
        <f>SUM(B65:B73)</f>
        <v>0</v>
      </c>
      <c r="C74" s="122" t="e">
        <f>SUM(C65:C73)</f>
        <v>#DIV/0!</v>
      </c>
      <c r="D74" s="131" t="e">
        <f>SUM(D65:D73)</f>
        <v>#DIV/0!</v>
      </c>
    </row>
    <row r="75" spans="1:4" ht="12.75">
      <c r="A75" s="124" t="s">
        <v>22</v>
      </c>
      <c r="B75" s="125"/>
      <c r="C75" s="126"/>
      <c r="D75" s="127"/>
    </row>
    <row r="76" spans="1:4" ht="12.75">
      <c r="A76" s="105" t="s">
        <v>92</v>
      </c>
      <c r="B76" s="125">
        <f>'Development Budget'!B77</f>
        <v>0</v>
      </c>
      <c r="C76" s="130" t="e">
        <f>B76/$B$7</f>
        <v>#DIV/0!</v>
      </c>
      <c r="D76" s="127" t="e">
        <f>B76/$B$100</f>
        <v>#DIV/0!</v>
      </c>
    </row>
    <row r="77" spans="1:4" ht="12.75">
      <c r="A77" s="105" t="s">
        <v>93</v>
      </c>
      <c r="B77" s="125">
        <f>'Development Budget'!B78</f>
        <v>0</v>
      </c>
      <c r="C77" s="130" t="e">
        <f>B77/$B$7</f>
        <v>#DIV/0!</v>
      </c>
      <c r="D77" s="127" t="e">
        <f>B77/$B$100</f>
        <v>#DIV/0!</v>
      </c>
    </row>
    <row r="78" spans="1:4" ht="12.75">
      <c r="A78" s="105" t="s">
        <v>94</v>
      </c>
      <c r="B78" s="125">
        <f>'Development Budget'!B79</f>
        <v>0</v>
      </c>
      <c r="C78" s="130" t="e">
        <f>B78/$B$7</f>
        <v>#DIV/0!</v>
      </c>
      <c r="D78" s="127" t="e">
        <f>B78/$B$100</f>
        <v>#DIV/0!</v>
      </c>
    </row>
    <row r="79" spans="1:4" ht="12.75">
      <c r="A79" s="105">
        <f>'Development Budget'!A80</f>
        <v>0</v>
      </c>
      <c r="B79" s="125">
        <f>'Development Budget'!B80</f>
        <v>0</v>
      </c>
      <c r="C79" s="130" t="e">
        <f>B79/$B$7</f>
        <v>#DIV/0!</v>
      </c>
      <c r="D79" s="127" t="e">
        <f>B79/$B$100</f>
        <v>#DIV/0!</v>
      </c>
    </row>
    <row r="80" spans="1:4" s="7" customFormat="1" ht="13.5" thickBot="1">
      <c r="A80" s="132" t="s">
        <v>23</v>
      </c>
      <c r="B80" s="122">
        <f>SUM(B76:B79)</f>
        <v>0</v>
      </c>
      <c r="C80" s="122" t="e">
        <f>SUM(C76:C79)</f>
        <v>#DIV/0!</v>
      </c>
      <c r="D80" s="131" t="e">
        <f>SUM(D76:D79)</f>
        <v>#DIV/0!</v>
      </c>
    </row>
    <row r="81" spans="1:4" ht="12.75">
      <c r="A81" s="124" t="s">
        <v>24</v>
      </c>
      <c r="B81" s="125"/>
      <c r="C81" s="126"/>
      <c r="D81" s="127"/>
    </row>
    <row r="82" spans="1:4" s="137" customFormat="1" ht="12.75">
      <c r="A82" s="133" t="s">
        <v>58</v>
      </c>
      <c r="B82" s="134">
        <f>'Development Budget'!B84</f>
        <v>0</v>
      </c>
      <c r="C82" s="135" t="e">
        <f>B82/$B$7</f>
        <v>#DIV/0!</v>
      </c>
      <c r="D82" s="136" t="e">
        <f>B82/$B$100</f>
        <v>#DIV/0!</v>
      </c>
    </row>
    <row r="83" spans="1:4" s="137" customFormat="1" ht="12.75">
      <c r="A83" s="133" t="s">
        <v>59</v>
      </c>
      <c r="B83" s="134">
        <f>'Development Budget'!B85</f>
        <v>0</v>
      </c>
      <c r="C83" s="135" t="e">
        <f>B83/$B$7</f>
        <v>#DIV/0!</v>
      </c>
      <c r="D83" s="136" t="e">
        <f>B83/$B$100</f>
        <v>#DIV/0!</v>
      </c>
    </row>
    <row r="84" spans="1:4" s="137" customFormat="1" ht="12.75">
      <c r="A84" s="133" t="s">
        <v>60</v>
      </c>
      <c r="B84" s="134">
        <f>'Development Budget'!B86</f>
        <v>0</v>
      </c>
      <c r="C84" s="135" t="e">
        <f>B84/$B$7</f>
        <v>#DIV/0!</v>
      </c>
      <c r="D84" s="136" t="e">
        <f>B84/$B$100</f>
        <v>#DIV/0!</v>
      </c>
    </row>
    <row r="85" spans="1:4" s="137" customFormat="1" ht="12.75">
      <c r="A85" s="105">
        <f>'Development Budget'!A87</f>
        <v>0</v>
      </c>
      <c r="B85" s="134">
        <f>'Development Budget'!B87</f>
        <v>0</v>
      </c>
      <c r="C85" s="135" t="e">
        <f>B85/$B$7</f>
        <v>#DIV/0!</v>
      </c>
      <c r="D85" s="136" t="e">
        <f>B85/$B$100</f>
        <v>#DIV/0!</v>
      </c>
    </row>
    <row r="86" spans="1:4" s="7" customFormat="1" ht="13.5" thickBot="1">
      <c r="A86" s="110" t="s">
        <v>25</v>
      </c>
      <c r="B86" s="122">
        <f>SUM(B82:B85)</f>
        <v>0</v>
      </c>
      <c r="C86" s="122" t="e">
        <f>SUM(C82:C85)</f>
        <v>#DIV/0!</v>
      </c>
      <c r="D86" s="131" t="e">
        <f>SUM(D82:D85)</f>
        <v>#DIV/0!</v>
      </c>
    </row>
    <row r="87" spans="1:4" ht="12.75">
      <c r="A87" s="124" t="s">
        <v>26</v>
      </c>
      <c r="B87" s="125"/>
      <c r="C87" s="126"/>
      <c r="D87" s="127"/>
    </row>
    <row r="88" spans="1:4" s="137" customFormat="1" ht="12.75">
      <c r="A88" s="133" t="s">
        <v>61</v>
      </c>
      <c r="B88" s="134">
        <f>'Development Budget'!B90</f>
        <v>0</v>
      </c>
      <c r="C88" s="135" t="e">
        <f>B88/$B$7</f>
        <v>#DIV/0!</v>
      </c>
      <c r="D88" s="136" t="e">
        <f>B88/$B$100</f>
        <v>#DIV/0!</v>
      </c>
    </row>
    <row r="89" spans="1:4" s="137" customFormat="1" ht="12.75">
      <c r="A89" s="133" t="s">
        <v>62</v>
      </c>
      <c r="B89" s="134">
        <f>'Development Budget'!B91</f>
        <v>0</v>
      </c>
      <c r="C89" s="135" t="e">
        <f>B89/$B$7</f>
        <v>#DIV/0!</v>
      </c>
      <c r="D89" s="136" t="e">
        <f>B89/$B$100</f>
        <v>#DIV/0!</v>
      </c>
    </row>
    <row r="90" spans="1:4" s="137" customFormat="1" ht="12.75">
      <c r="A90" s="133" t="s">
        <v>63</v>
      </c>
      <c r="B90" s="134">
        <f>'Development Budget'!B92</f>
        <v>0</v>
      </c>
      <c r="C90" s="135" t="e">
        <f>B90/$B$7</f>
        <v>#DIV/0!</v>
      </c>
      <c r="D90" s="136" t="e">
        <f>B90/$B$100</f>
        <v>#DIV/0!</v>
      </c>
    </row>
    <row r="91" spans="1:4" s="137" customFormat="1" ht="12.75">
      <c r="A91" s="133" t="s">
        <v>27</v>
      </c>
      <c r="B91" s="134">
        <f>'Development Budget'!B93</f>
        <v>0</v>
      </c>
      <c r="C91" s="135" t="e">
        <f>B91/$B$7</f>
        <v>#DIV/0!</v>
      </c>
      <c r="D91" s="136" t="e">
        <f>B91/$B$100</f>
        <v>#DIV/0!</v>
      </c>
    </row>
    <row r="92" spans="1:4" s="137" customFormat="1" ht="12.75">
      <c r="A92" s="133">
        <f>'Development Budget'!A94</f>
        <v>0</v>
      </c>
      <c r="B92" s="134">
        <f>'Development Budget'!B94</f>
        <v>0</v>
      </c>
      <c r="C92" s="135" t="e">
        <f>B92/$B$7</f>
        <v>#DIV/0!</v>
      </c>
      <c r="D92" s="136" t="e">
        <f>B92/$B$100</f>
        <v>#DIV/0!</v>
      </c>
    </row>
    <row r="93" spans="1:4" s="7" customFormat="1" ht="13.5" thickBot="1">
      <c r="A93" s="110" t="s">
        <v>64</v>
      </c>
      <c r="B93" s="122">
        <f>SUM(B88:B92)</f>
        <v>0</v>
      </c>
      <c r="C93" s="122" t="e">
        <f>SUM(C88:C92)</f>
        <v>#DIV/0!</v>
      </c>
      <c r="D93" s="131" t="e">
        <f>SUM(D88:D92)</f>
        <v>#DIV/0!</v>
      </c>
    </row>
    <row r="94" spans="1:4" ht="12.75">
      <c r="A94" s="124" t="s">
        <v>68</v>
      </c>
      <c r="B94" s="125"/>
      <c r="C94" s="126"/>
      <c r="D94" s="127"/>
    </row>
    <row r="95" spans="1:4" ht="12.75">
      <c r="A95" s="105">
        <f>'Development Budget'!A97</f>
        <v>0</v>
      </c>
      <c r="B95" s="120">
        <f>'Development Budget'!B97</f>
        <v>0</v>
      </c>
      <c r="C95" s="129" t="e">
        <f>B95/$B$7</f>
        <v>#DIV/0!</v>
      </c>
      <c r="D95" s="121" t="e">
        <f>B95/$B$100</f>
        <v>#DIV/0!</v>
      </c>
    </row>
    <row r="96" spans="1:4" ht="12.75">
      <c r="A96" s="105">
        <f>'Development Budget'!A98</f>
        <v>0</v>
      </c>
      <c r="B96" s="120">
        <f>'Development Budget'!B98</f>
        <v>0</v>
      </c>
      <c r="C96" s="129" t="e">
        <f>B96/$B$7</f>
        <v>#DIV/0!</v>
      </c>
      <c r="D96" s="121" t="e">
        <f>B96/$B$100</f>
        <v>#DIV/0!</v>
      </c>
    </row>
    <row r="97" spans="1:4" ht="12.75">
      <c r="A97" s="105">
        <f>'Development Budget'!A99</f>
        <v>0</v>
      </c>
      <c r="B97" s="120">
        <f>'Development Budget'!B99</f>
        <v>0</v>
      </c>
      <c r="C97" s="129" t="e">
        <f>B97/$B$7</f>
        <v>#DIV/0!</v>
      </c>
      <c r="D97" s="121" t="e">
        <f>B97/$B$100</f>
        <v>#DIV/0!</v>
      </c>
    </row>
    <row r="98" spans="1:4" s="7" customFormat="1" ht="13.5" thickBot="1">
      <c r="A98" s="110" t="s">
        <v>28</v>
      </c>
      <c r="B98" s="122">
        <f>SUM(B95:B97)</f>
        <v>0</v>
      </c>
      <c r="C98" s="122" t="e">
        <f>SUM(C95:C97)</f>
        <v>#DIV/0!</v>
      </c>
      <c r="D98" s="131" t="e">
        <f>SUM(D95:D97)</f>
        <v>#DIV/0!</v>
      </c>
    </row>
    <row r="99" spans="1:4" ht="12.75">
      <c r="A99" s="124"/>
      <c r="B99" s="125"/>
      <c r="C99" s="126"/>
      <c r="D99" s="127"/>
    </row>
    <row r="100" spans="1:4" s="7" customFormat="1" ht="13.5" thickBot="1">
      <c r="A100" s="110" t="s">
        <v>122</v>
      </c>
      <c r="B100" s="122">
        <f>B13+B18+B27+B35+B52+B63+B74+B80+B86+B93+B98</f>
        <v>0</v>
      </c>
      <c r="C100" s="122" t="e">
        <f>C13+C18+C27+C35+C52+C63+C74+C80+C86+C93+C98</f>
        <v>#DIV/0!</v>
      </c>
      <c r="D100" s="131" t="e">
        <f>D13+D18+D27+D35+D52+D63+D74+D80+D86+D93+D98</f>
        <v>#DIV/0!</v>
      </c>
    </row>
    <row r="101" spans="2:4" ht="12.75">
      <c r="B101" s="138"/>
      <c r="C101" s="139"/>
      <c r="D101" s="19"/>
    </row>
    <row r="102" spans="2:4" ht="12.75">
      <c r="B102" s="138"/>
      <c r="C102" s="139"/>
      <c r="D102" s="19"/>
    </row>
    <row r="103" spans="2:4" ht="12.75">
      <c r="B103" s="138"/>
      <c r="C103" s="139"/>
      <c r="D103" s="19"/>
    </row>
    <row r="104" spans="2:4" ht="12.75">
      <c r="B104" s="138"/>
      <c r="C104" s="139"/>
      <c r="D104" s="19"/>
    </row>
    <row r="105" spans="2:4" ht="12.75">
      <c r="B105" s="138"/>
      <c r="C105" s="139"/>
      <c r="D105" s="19"/>
    </row>
    <row r="106" spans="2:4" ht="12.75">
      <c r="B106" s="138"/>
      <c r="C106" s="139"/>
      <c r="D106" s="19"/>
    </row>
    <row r="107" spans="2:4" ht="12.75">
      <c r="B107" s="138"/>
      <c r="C107" s="139"/>
      <c r="D107" s="19"/>
    </row>
    <row r="108" spans="2:4" ht="12.75">
      <c r="B108" s="138"/>
      <c r="C108" s="139"/>
      <c r="D108" s="19"/>
    </row>
    <row r="109" spans="2:3" ht="12.75">
      <c r="B109" s="138"/>
      <c r="C109" s="139"/>
    </row>
    <row r="110" ht="12.75">
      <c r="C110" s="139"/>
    </row>
    <row r="111" ht="12.75">
      <c r="C111" s="139"/>
    </row>
    <row r="112" ht="12.75">
      <c r="C112" s="139"/>
    </row>
    <row r="113" ht="12.75">
      <c r="C113" s="139"/>
    </row>
    <row r="114" ht="12.75">
      <c r="C114" s="139"/>
    </row>
    <row r="115" ht="12.75">
      <c r="C115" s="139"/>
    </row>
    <row r="116" ht="12.75">
      <c r="C116" s="139"/>
    </row>
    <row r="117" ht="12.75">
      <c r="C117" s="139"/>
    </row>
    <row r="118" ht="12.75">
      <c r="C118" s="139"/>
    </row>
    <row r="119" ht="12.75">
      <c r="C119" s="139"/>
    </row>
    <row r="120" ht="12.75">
      <c r="C120" s="139"/>
    </row>
    <row r="121" ht="12.75">
      <c r="C121" s="139"/>
    </row>
    <row r="122" ht="12.75">
      <c r="C122" s="139"/>
    </row>
    <row r="123" ht="12.75">
      <c r="C123" s="139"/>
    </row>
    <row r="124" ht="12.75">
      <c r="C124" s="13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14.421875" style="0" customWidth="1"/>
    <col min="4" max="4" width="18.57421875" style="0" customWidth="1"/>
    <col min="7" max="7" width="13.140625" style="0" customWidth="1"/>
    <col min="9" max="9" width="17.28125" style="0" customWidth="1"/>
    <col min="10" max="10" width="18.7109375" style="0" customWidth="1"/>
    <col min="11" max="12" width="15.140625" style="0" customWidth="1"/>
    <col min="13" max="13" width="10.00390625" style="0" customWidth="1"/>
    <col min="17" max="20" width="8.8515625" style="0" customWidth="1"/>
  </cols>
  <sheetData>
    <row r="1" spans="1:10" ht="16.5" thickBot="1">
      <c r="A1" s="140" t="s">
        <v>123</v>
      </c>
      <c r="B1" s="141"/>
      <c r="C1" s="141"/>
      <c r="D1" s="142"/>
      <c r="H1" s="140" t="s">
        <v>124</v>
      </c>
      <c r="I1" s="143"/>
      <c r="J1" s="144"/>
    </row>
    <row r="3" ht="12.75">
      <c r="A3" s="7" t="s">
        <v>125</v>
      </c>
    </row>
    <row r="4" spans="1:7" ht="25.5">
      <c r="A4" s="145" t="s">
        <v>126</v>
      </c>
      <c r="B4" s="145" t="s">
        <v>127</v>
      </c>
      <c r="C4" s="146"/>
      <c r="D4" s="145" t="s">
        <v>128</v>
      </c>
      <c r="F4" s="207"/>
      <c r="G4" s="207"/>
    </row>
    <row r="5" spans="1:7" ht="15.75" customHeight="1">
      <c r="A5">
        <v>0</v>
      </c>
      <c r="B5" s="147"/>
      <c r="D5" s="148">
        <f>B5*J8</f>
        <v>0</v>
      </c>
      <c r="F5" s="208"/>
      <c r="G5" s="209"/>
    </row>
    <row r="6" spans="1:7" ht="15.75" customHeight="1" thickBot="1">
      <c r="A6">
        <v>1</v>
      </c>
      <c r="B6" s="149"/>
      <c r="D6" s="148">
        <f>B6*J9</f>
        <v>0</v>
      </c>
      <c r="F6" s="150"/>
      <c r="G6" s="151"/>
    </row>
    <row r="7" spans="1:12" ht="15.75" customHeight="1" thickBot="1">
      <c r="A7">
        <v>2</v>
      </c>
      <c r="B7" s="147"/>
      <c r="D7" s="148">
        <f>B7*J10</f>
        <v>0</v>
      </c>
      <c r="F7" s="203" t="s">
        <v>129</v>
      </c>
      <c r="G7" s="204"/>
      <c r="I7" s="152" t="s">
        <v>130</v>
      </c>
      <c r="J7" s="152" t="s">
        <v>131</v>
      </c>
      <c r="K7" s="153" t="s">
        <v>132</v>
      </c>
      <c r="L7" s="153" t="s">
        <v>133</v>
      </c>
    </row>
    <row r="8" spans="1:13" ht="15.75" customHeight="1" thickBot="1" thickTop="1">
      <c r="A8">
        <v>3</v>
      </c>
      <c r="B8" s="147"/>
      <c r="D8" s="148">
        <f>B8*J11</f>
        <v>0</v>
      </c>
      <c r="F8" s="210"/>
      <c r="G8" s="211"/>
      <c r="I8" s="154">
        <v>0</v>
      </c>
      <c r="J8" s="155">
        <f>M8*2.7</f>
        <v>194637.6</v>
      </c>
      <c r="K8" s="156">
        <f>M8*2.7</f>
        <v>194637.6</v>
      </c>
      <c r="L8" s="156">
        <f>M8*2.4</f>
        <v>173011.19999999998</v>
      </c>
      <c r="M8" s="157">
        <v>72088</v>
      </c>
    </row>
    <row r="9" spans="1:13" ht="15.75" customHeight="1" thickBot="1">
      <c r="A9">
        <v>4</v>
      </c>
      <c r="B9" s="147"/>
      <c r="D9" s="148">
        <f>B9*J12</f>
        <v>0</v>
      </c>
      <c r="F9" s="150"/>
      <c r="G9" s="151"/>
      <c r="I9" s="154">
        <v>1</v>
      </c>
      <c r="J9" s="155">
        <f>M9*2.7</f>
        <v>223122.6</v>
      </c>
      <c r="K9" s="156">
        <f>M9*2.7</f>
        <v>223122.6</v>
      </c>
      <c r="L9" s="156">
        <f>M9*2.4</f>
        <v>198331.19999999998</v>
      </c>
      <c r="M9" s="157">
        <v>82638</v>
      </c>
    </row>
    <row r="10" spans="2:13" ht="16.5" thickBot="1">
      <c r="B10">
        <f>SUM(B5:B9)</f>
        <v>0</v>
      </c>
      <c r="D10" s="148"/>
      <c r="F10" s="212" t="s">
        <v>134</v>
      </c>
      <c r="G10" s="213"/>
      <c r="I10" s="154">
        <v>2</v>
      </c>
      <c r="J10" s="155">
        <f>M10*2.7</f>
        <v>271323</v>
      </c>
      <c r="K10" s="156">
        <f>M10*2.7</f>
        <v>271323</v>
      </c>
      <c r="L10" s="156">
        <f>M10*2.4</f>
        <v>241176</v>
      </c>
      <c r="M10" s="157">
        <v>100490</v>
      </c>
    </row>
    <row r="11" spans="4:13" ht="16.5" thickBot="1">
      <c r="D11" s="148"/>
      <c r="F11" s="214" t="e">
        <f>F8/(B10+B24+B38)</f>
        <v>#DIV/0!</v>
      </c>
      <c r="G11" s="215"/>
      <c r="I11" s="154">
        <v>3</v>
      </c>
      <c r="J11" s="155">
        <f>M11*2.7</f>
        <v>351005.4</v>
      </c>
      <c r="K11" s="156">
        <f>M11*2.7</f>
        <v>351005.4</v>
      </c>
      <c r="L11" s="156">
        <f>M11*2.4</f>
        <v>312004.8</v>
      </c>
      <c r="M11" s="157">
        <v>130002</v>
      </c>
    </row>
    <row r="12" spans="1:13" ht="16.5" thickBot="1">
      <c r="A12" t="s">
        <v>135</v>
      </c>
      <c r="D12" s="148">
        <f>SUM(D5:D9)</f>
        <v>0</v>
      </c>
      <c r="F12" s="150"/>
      <c r="G12" s="151"/>
      <c r="I12" s="154" t="s">
        <v>136</v>
      </c>
      <c r="J12" s="155">
        <f>M12*2.7</f>
        <v>385292.7</v>
      </c>
      <c r="K12" s="156">
        <f>M12*2.7</f>
        <v>385292.7</v>
      </c>
      <c r="L12" s="156">
        <f>M12*2.4</f>
        <v>342482.39999999997</v>
      </c>
      <c r="M12" s="157">
        <v>142701</v>
      </c>
    </row>
    <row r="13" spans="4:7" ht="12.75">
      <c r="D13" s="148"/>
      <c r="F13" s="203"/>
      <c r="G13" s="204"/>
    </row>
    <row r="14" spans="1:11" ht="12.75">
      <c r="A14" t="s">
        <v>137</v>
      </c>
      <c r="D14" s="148" t="e">
        <f>D12/B10</f>
        <v>#DIV/0!</v>
      </c>
      <c r="F14" s="205"/>
      <c r="G14" s="205"/>
      <c r="I14" s="7" t="s">
        <v>138</v>
      </c>
      <c r="J14" s="7"/>
      <c r="K14" s="7"/>
    </row>
    <row r="15" spans="9:15" ht="15" customHeight="1">
      <c r="I15" s="7" t="s">
        <v>139</v>
      </c>
      <c r="J15" s="137"/>
      <c r="K15" s="137"/>
      <c r="M15" s="137"/>
      <c r="N15" s="137"/>
      <c r="O15" s="137"/>
    </row>
    <row r="16" spans="1:9" ht="12.75">
      <c r="A16" s="158"/>
      <c r="B16" s="158"/>
      <c r="C16" s="158"/>
      <c r="D16" s="158"/>
      <c r="F16" s="206"/>
      <c r="G16" s="206"/>
      <c r="I16" s="7"/>
    </row>
    <row r="17" spans="1:11" ht="15.75">
      <c r="A17" s="7" t="s">
        <v>140</v>
      </c>
      <c r="I17" s="159"/>
      <c r="J17" s="159"/>
      <c r="K17" s="159"/>
    </row>
    <row r="18" spans="1:13" ht="25.5">
      <c r="A18" s="145" t="s">
        <v>126</v>
      </c>
      <c r="B18" s="145" t="s">
        <v>127</v>
      </c>
      <c r="C18" s="146"/>
      <c r="D18" s="145" t="s">
        <v>128</v>
      </c>
      <c r="I18" s="160" t="s">
        <v>141</v>
      </c>
      <c r="J18" s="161"/>
      <c r="K18" s="161"/>
      <c r="L18" s="162"/>
      <c r="M18" s="162"/>
    </row>
    <row r="19" spans="1:13" ht="15.75" customHeight="1">
      <c r="A19">
        <v>0</v>
      </c>
      <c r="B19" s="147"/>
      <c r="D19" s="148">
        <f>B19*K8</f>
        <v>0</v>
      </c>
      <c r="I19" s="160" t="s">
        <v>142</v>
      </c>
      <c r="J19" s="161"/>
      <c r="K19" s="161"/>
      <c r="L19" s="162"/>
      <c r="M19" s="162"/>
    </row>
    <row r="20" spans="1:11" ht="15.75">
      <c r="A20">
        <v>1</v>
      </c>
      <c r="B20" s="147"/>
      <c r="D20" s="148">
        <f>B20*K9</f>
        <v>0</v>
      </c>
      <c r="I20" s="159"/>
      <c r="J20" s="159"/>
      <c r="K20" s="159"/>
    </row>
    <row r="21" spans="1:11" ht="15.75">
      <c r="A21">
        <v>2</v>
      </c>
      <c r="B21" s="147"/>
      <c r="D21" s="148">
        <f>B21*K10</f>
        <v>0</v>
      </c>
      <c r="I21" s="159"/>
      <c r="J21" s="159"/>
      <c r="K21" s="159"/>
    </row>
    <row r="22" spans="1:11" ht="15.75">
      <c r="A22">
        <v>3</v>
      </c>
      <c r="B22" s="147"/>
      <c r="D22" s="148">
        <f>B22*K11</f>
        <v>0</v>
      </c>
      <c r="I22" s="159"/>
      <c r="J22" s="159"/>
      <c r="K22" s="159"/>
    </row>
    <row r="23" spans="1:11" ht="15.75">
      <c r="A23">
        <v>4</v>
      </c>
      <c r="B23" s="147"/>
      <c r="D23" s="148">
        <f>B23*K12</f>
        <v>0</v>
      </c>
      <c r="I23" s="159"/>
      <c r="J23" s="159"/>
      <c r="K23" s="159"/>
    </row>
    <row r="24" spans="2:11" ht="15.75">
      <c r="B24">
        <f>SUM(B19:B23)</f>
        <v>0</v>
      </c>
      <c r="D24" s="148"/>
      <c r="I24" s="159"/>
      <c r="J24" s="159"/>
      <c r="K24" s="159"/>
    </row>
    <row r="25" ht="12.75">
      <c r="D25" s="148"/>
    </row>
    <row r="26" spans="1:4" ht="12.75">
      <c r="A26" t="s">
        <v>135</v>
      </c>
      <c r="D26" s="148">
        <f>SUM(D19:D23)</f>
        <v>0</v>
      </c>
    </row>
    <row r="27" spans="4:12" ht="12.75">
      <c r="D27" s="148"/>
      <c r="L27" s="7"/>
    </row>
    <row r="28" spans="1:4" ht="12.75">
      <c r="A28" t="s">
        <v>137</v>
      </c>
      <c r="D28" s="148" t="e">
        <f>D26/B24</f>
        <v>#DIV/0!</v>
      </c>
    </row>
    <row r="30" spans="1:4" ht="12.75">
      <c r="A30" s="158"/>
      <c r="B30" s="158"/>
      <c r="C30" s="158"/>
      <c r="D30" s="158"/>
    </row>
    <row r="31" ht="12.75">
      <c r="A31" s="7" t="s">
        <v>143</v>
      </c>
    </row>
    <row r="32" spans="1:4" ht="25.5">
      <c r="A32" s="145" t="s">
        <v>126</v>
      </c>
      <c r="B32" s="145" t="s">
        <v>127</v>
      </c>
      <c r="C32" s="146"/>
      <c r="D32" s="145" t="s">
        <v>128</v>
      </c>
    </row>
    <row r="33" spans="1:4" ht="15.75" customHeight="1">
      <c r="A33">
        <v>0</v>
      </c>
      <c r="B33" s="147"/>
      <c r="D33" s="148">
        <f>B33*L8</f>
        <v>0</v>
      </c>
    </row>
    <row r="34" spans="1:4" ht="15.75" customHeight="1">
      <c r="A34">
        <v>1</v>
      </c>
      <c r="B34" s="147"/>
      <c r="D34" s="148">
        <f>B34*L9</f>
        <v>0</v>
      </c>
    </row>
    <row r="35" spans="1:4" ht="15.75" customHeight="1">
      <c r="A35">
        <v>2</v>
      </c>
      <c r="B35" s="147"/>
      <c r="D35" s="148">
        <f>B35*L10</f>
        <v>0</v>
      </c>
    </row>
    <row r="36" spans="1:4" ht="15.75" customHeight="1">
      <c r="A36">
        <v>3</v>
      </c>
      <c r="B36" s="147"/>
      <c r="D36" s="148">
        <f>B36*L11</f>
        <v>0</v>
      </c>
    </row>
    <row r="37" spans="1:4" ht="15.75" customHeight="1">
      <c r="A37">
        <v>4</v>
      </c>
      <c r="B37" s="147"/>
      <c r="D37" s="148">
        <f>B37*L12</f>
        <v>0</v>
      </c>
    </row>
    <row r="38" spans="2:4" ht="12.75">
      <c r="B38">
        <f>SUM(B33:B37)</f>
        <v>0</v>
      </c>
      <c r="D38" s="148"/>
    </row>
    <row r="39" ht="12.75">
      <c r="D39" s="148"/>
    </row>
    <row r="40" spans="1:4" ht="12.75">
      <c r="A40" t="s">
        <v>135</v>
      </c>
      <c r="D40" s="148">
        <f>SUM(D33:D37)</f>
        <v>0</v>
      </c>
    </row>
    <row r="41" ht="12.75">
      <c r="D41" s="148"/>
    </row>
    <row r="42" spans="1:4" ht="12.75">
      <c r="A42" t="s">
        <v>137</v>
      </c>
      <c r="D42" s="148" t="e">
        <f>D40/B38</f>
        <v>#DIV/0!</v>
      </c>
    </row>
    <row r="45" ht="15.75">
      <c r="I45" s="159"/>
    </row>
  </sheetData>
  <sheetProtection/>
  <mergeCells count="9">
    <mergeCell ref="F13:G13"/>
    <mergeCell ref="F14:G14"/>
    <mergeCell ref="F16:G16"/>
    <mergeCell ref="F4:G4"/>
    <mergeCell ref="F5:G5"/>
    <mergeCell ref="F7:G7"/>
    <mergeCell ref="F8:G8"/>
    <mergeCell ref="F10:G10"/>
    <mergeCell ref="F11:G11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L37"/>
  <sheetViews>
    <sheetView zoomScalePageLayoutView="0" workbookViewId="0" topLeftCell="A1">
      <selection activeCell="K2" sqref="K1:M16384"/>
    </sheetView>
  </sheetViews>
  <sheetFormatPr defaultColWidth="9.140625" defaultRowHeight="12.75"/>
  <cols>
    <col min="1" max="1" width="10.7109375" style="22" customWidth="1"/>
    <col min="2" max="2" width="1.7109375" style="22" customWidth="1"/>
    <col min="3" max="3" width="10.7109375" style="22" customWidth="1"/>
    <col min="4" max="4" width="1.7109375" style="22" customWidth="1"/>
    <col min="5" max="5" width="10.7109375" style="22" customWidth="1"/>
    <col min="6" max="6" width="1.7109375" style="22" customWidth="1"/>
    <col min="7" max="7" width="10.7109375" style="22" customWidth="1"/>
    <col min="8" max="8" width="1.7109375" style="22" customWidth="1"/>
    <col min="9" max="9" width="10.7109375" style="22" customWidth="1"/>
    <col min="10" max="12" width="1.7109375" style="22" customWidth="1"/>
    <col min="13" max="16384" width="9.140625" style="22" customWidth="1"/>
  </cols>
  <sheetData>
    <row r="1" spans="1:12" ht="15.75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ht="12.75">
      <c r="A2" s="21"/>
    </row>
    <row r="3" spans="1:5" ht="12.75">
      <c r="A3" s="218" t="s">
        <v>35</v>
      </c>
      <c r="B3" s="218"/>
      <c r="C3" s="218"/>
      <c r="D3" s="218"/>
      <c r="E3" s="218"/>
    </row>
    <row r="4" spans="1:12" ht="39.75" customHeight="1">
      <c r="A4" s="23" t="s">
        <v>36</v>
      </c>
      <c r="B4" s="24"/>
      <c r="C4" s="23" t="s">
        <v>150</v>
      </c>
      <c r="D4" s="24"/>
      <c r="E4" s="23" t="s">
        <v>37</v>
      </c>
      <c r="F4" s="24"/>
      <c r="G4" s="23" t="s">
        <v>38</v>
      </c>
      <c r="H4" s="24"/>
      <c r="I4" s="23" t="s">
        <v>39</v>
      </c>
      <c r="J4" s="24"/>
      <c r="K4" s="24"/>
      <c r="L4" s="24"/>
    </row>
    <row r="5" spans="1:12" ht="12.75">
      <c r="A5" s="34"/>
      <c r="B5" s="37"/>
      <c r="C5" s="34"/>
      <c r="D5" s="37"/>
      <c r="E5" s="34"/>
      <c r="F5" s="37"/>
      <c r="G5" s="35"/>
      <c r="I5" s="25">
        <f aca="true" t="shared" si="0" ref="I5:I17">G5*E5</f>
        <v>0</v>
      </c>
      <c r="L5" s="37"/>
    </row>
    <row r="6" spans="1:12" ht="12.75">
      <c r="A6" s="34"/>
      <c r="B6" s="37"/>
      <c r="C6" s="34"/>
      <c r="D6" s="37"/>
      <c r="E6" s="34"/>
      <c r="F6" s="37"/>
      <c r="G6" s="35"/>
      <c r="I6" s="25">
        <f t="shared" si="0"/>
        <v>0</v>
      </c>
      <c r="L6" s="37"/>
    </row>
    <row r="7" spans="1:12" ht="12.75">
      <c r="A7" s="34"/>
      <c r="B7" s="37"/>
      <c r="C7" s="34"/>
      <c r="D7" s="37"/>
      <c r="E7" s="36"/>
      <c r="F7" s="37"/>
      <c r="G7" s="35"/>
      <c r="I7" s="25">
        <f t="shared" si="0"/>
        <v>0</v>
      </c>
      <c r="L7" s="37"/>
    </row>
    <row r="8" spans="1:12" ht="12.75">
      <c r="A8" s="34"/>
      <c r="B8" s="37"/>
      <c r="C8" s="34"/>
      <c r="D8" s="37"/>
      <c r="E8" s="34"/>
      <c r="F8" s="37"/>
      <c r="G8" s="35"/>
      <c r="I8" s="25">
        <f t="shared" si="0"/>
        <v>0</v>
      </c>
      <c r="L8" s="37"/>
    </row>
    <row r="9" spans="1:12" ht="12.75">
      <c r="A9" s="34"/>
      <c r="B9" s="37"/>
      <c r="C9" s="34"/>
      <c r="D9" s="37"/>
      <c r="E9" s="34"/>
      <c r="F9" s="37"/>
      <c r="G9" s="35"/>
      <c r="I9" s="25">
        <f t="shared" si="0"/>
        <v>0</v>
      </c>
      <c r="L9" s="37"/>
    </row>
    <row r="10" spans="1:12" ht="12.75">
      <c r="A10" s="34"/>
      <c r="B10" s="37"/>
      <c r="C10" s="34"/>
      <c r="D10" s="37"/>
      <c r="E10" s="34"/>
      <c r="F10" s="37"/>
      <c r="G10" s="35"/>
      <c r="I10" s="25">
        <f t="shared" si="0"/>
        <v>0</v>
      </c>
      <c r="L10" s="37"/>
    </row>
    <row r="11" spans="1:12" ht="12.75">
      <c r="A11" s="34"/>
      <c r="B11" s="37"/>
      <c r="C11" s="34"/>
      <c r="D11" s="37"/>
      <c r="E11" s="34"/>
      <c r="F11" s="37"/>
      <c r="G11" s="35"/>
      <c r="I11" s="25">
        <f t="shared" si="0"/>
        <v>0</v>
      </c>
      <c r="L11" s="37"/>
    </row>
    <row r="12" spans="1:12" ht="12.75">
      <c r="A12" s="34"/>
      <c r="B12" s="37"/>
      <c r="C12" s="34"/>
      <c r="D12" s="37"/>
      <c r="E12" s="34"/>
      <c r="F12" s="37"/>
      <c r="G12" s="35"/>
      <c r="I12" s="25">
        <f t="shared" si="0"/>
        <v>0</v>
      </c>
      <c r="L12" s="37"/>
    </row>
    <row r="13" spans="1:12" ht="12.75">
      <c r="A13" s="34"/>
      <c r="B13" s="37"/>
      <c r="C13" s="34"/>
      <c r="D13" s="37"/>
      <c r="E13" s="34"/>
      <c r="F13" s="37"/>
      <c r="G13" s="35"/>
      <c r="I13" s="25">
        <f t="shared" si="0"/>
        <v>0</v>
      </c>
      <c r="L13" s="37"/>
    </row>
    <row r="14" spans="1:12" ht="12.75">
      <c r="A14" s="34"/>
      <c r="B14" s="37"/>
      <c r="C14" s="34"/>
      <c r="D14" s="37"/>
      <c r="E14" s="34"/>
      <c r="F14" s="37"/>
      <c r="G14" s="35"/>
      <c r="I14" s="25">
        <f t="shared" si="0"/>
        <v>0</v>
      </c>
      <c r="L14" s="37"/>
    </row>
    <row r="15" spans="1:12" ht="12.75">
      <c r="A15" s="34"/>
      <c r="B15" s="37"/>
      <c r="C15" s="34"/>
      <c r="D15" s="37"/>
      <c r="E15" s="34"/>
      <c r="F15" s="37"/>
      <c r="G15" s="35"/>
      <c r="I15" s="25">
        <f t="shared" si="0"/>
        <v>0</v>
      </c>
      <c r="L15" s="37"/>
    </row>
    <row r="16" spans="1:12" ht="12.75">
      <c r="A16" s="34"/>
      <c r="B16" s="37"/>
      <c r="C16" s="34"/>
      <c r="D16" s="37"/>
      <c r="E16" s="34"/>
      <c r="F16" s="37"/>
      <c r="G16" s="35"/>
      <c r="I16" s="25">
        <f t="shared" si="0"/>
        <v>0</v>
      </c>
      <c r="L16" s="37"/>
    </row>
    <row r="17" spans="1:12" ht="12.75">
      <c r="A17" s="36"/>
      <c r="B17" s="37"/>
      <c r="C17" s="36"/>
      <c r="D17" s="37"/>
      <c r="E17" s="36"/>
      <c r="F17" s="37"/>
      <c r="G17" s="35"/>
      <c r="I17" s="25">
        <f t="shared" si="0"/>
        <v>0</v>
      </c>
      <c r="L17" s="37"/>
    </row>
    <row r="18" spans="1:9" ht="13.5" thickBot="1">
      <c r="A18" s="22" t="s">
        <v>40</v>
      </c>
      <c r="E18" s="26">
        <f>SUM(E5:E17)</f>
        <v>0</v>
      </c>
      <c r="I18" s="27">
        <f>SUM(I5:I17)</f>
        <v>0</v>
      </c>
    </row>
    <row r="19" ht="13.5" thickTop="1"/>
    <row r="20" spans="1:12" ht="12.75">
      <c r="A20" s="218" t="s">
        <v>41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5" ht="12.75">
      <c r="A21" s="218" t="s">
        <v>42</v>
      </c>
      <c r="B21" s="218"/>
      <c r="C21" s="218"/>
      <c r="D21" s="218"/>
      <c r="E21" s="218"/>
    </row>
    <row r="22" spans="1:9" ht="12.75">
      <c r="A22" s="36"/>
      <c r="C22" s="36"/>
      <c r="E22" s="36"/>
      <c r="G22" s="38"/>
      <c r="I22" s="28">
        <f>G22*E22</f>
        <v>0</v>
      </c>
    </row>
    <row r="23" spans="1:9" ht="12.75">
      <c r="A23" s="34"/>
      <c r="C23" s="34"/>
      <c r="E23" s="34"/>
      <c r="G23" s="35"/>
      <c r="I23" s="25">
        <f>G23*E23</f>
        <v>0</v>
      </c>
    </row>
    <row r="24" spans="1:9" ht="12.75">
      <c r="A24" s="34"/>
      <c r="C24" s="34"/>
      <c r="E24" s="34"/>
      <c r="G24" s="35"/>
      <c r="I24" s="25">
        <f>G24*E24</f>
        <v>0</v>
      </c>
    </row>
    <row r="25" spans="1:9" ht="13.5" thickBot="1">
      <c r="A25" s="22" t="s">
        <v>40</v>
      </c>
      <c r="E25" s="26">
        <f>SUM(E22:E24)</f>
        <v>0</v>
      </c>
      <c r="I25" s="29">
        <f>SUM(I22:I24)</f>
        <v>0</v>
      </c>
    </row>
    <row r="26" ht="13.5" thickTop="1"/>
    <row r="27" spans="1:7" ht="12.75">
      <c r="A27" s="30" t="s">
        <v>43</v>
      </c>
      <c r="B27" s="30"/>
      <c r="C27" s="30"/>
      <c r="D27" s="30"/>
      <c r="E27" s="30"/>
      <c r="F27" s="30"/>
      <c r="G27" s="30"/>
    </row>
    <row r="28" spans="1:9" ht="12.75">
      <c r="A28" s="36"/>
      <c r="C28" s="36"/>
      <c r="E28" s="36"/>
      <c r="G28" s="38"/>
      <c r="I28" s="28">
        <f>G28*E28</f>
        <v>0</v>
      </c>
    </row>
    <row r="29" spans="1:9" ht="12.75">
      <c r="A29" s="34"/>
      <c r="C29" s="34"/>
      <c r="E29" s="34"/>
      <c r="G29" s="35"/>
      <c r="I29" s="25">
        <f>G29*E29</f>
        <v>0</v>
      </c>
    </row>
    <row r="30" spans="1:9" ht="12.75">
      <c r="A30" s="34"/>
      <c r="C30" s="34"/>
      <c r="E30" s="34"/>
      <c r="G30" s="35"/>
      <c r="I30" s="25">
        <f>G30*E30</f>
        <v>0</v>
      </c>
    </row>
    <row r="31" spans="1:9" ht="12.75">
      <c r="A31" s="34"/>
      <c r="C31" s="34"/>
      <c r="E31" s="34"/>
      <c r="G31" s="35"/>
      <c r="I31" s="25">
        <f>G31*E31</f>
        <v>0</v>
      </c>
    </row>
    <row r="32" spans="1:9" ht="13.5" thickBot="1">
      <c r="A32" s="22" t="s">
        <v>40</v>
      </c>
      <c r="E32" s="26">
        <f>SUM(E28:E31)</f>
        <v>0</v>
      </c>
      <c r="I32" s="29">
        <f>SUM(I28:I31)</f>
        <v>0</v>
      </c>
    </row>
    <row r="33" ht="13.5" thickTop="1">
      <c r="A33" s="31"/>
    </row>
    <row r="34" spans="1:9" ht="25.5" customHeight="1" thickBot="1">
      <c r="A34" s="217" t="s">
        <v>44</v>
      </c>
      <c r="B34" s="217"/>
      <c r="C34" s="100"/>
      <c r="D34" s="100"/>
      <c r="E34" s="32">
        <f>E32+E25+E18</f>
        <v>0</v>
      </c>
      <c r="I34" s="33">
        <f>I32+I25+I18</f>
        <v>0</v>
      </c>
    </row>
    <row r="35" ht="12.75">
      <c r="A35" s="31"/>
    </row>
    <row r="36" ht="12.75">
      <c r="A36" s="31"/>
    </row>
    <row r="37" spans="1:12" ht="12.75">
      <c r="A37" s="216" t="s">
        <v>45</v>
      </c>
      <c r="B37" s="216"/>
      <c r="C37" s="216"/>
      <c r="D37" s="216"/>
      <c r="E37" s="216"/>
      <c r="F37" s="216"/>
      <c r="G37" s="216"/>
      <c r="H37" s="216"/>
      <c r="I37" s="216"/>
      <c r="J37" s="45"/>
      <c r="K37" s="45"/>
      <c r="L37" s="45"/>
    </row>
  </sheetData>
  <sheetProtection/>
  <mergeCells count="6">
    <mergeCell ref="A1:L1"/>
    <mergeCell ref="A37:I37"/>
    <mergeCell ref="A34:B34"/>
    <mergeCell ref="A3:E3"/>
    <mergeCell ref="A20:L20"/>
    <mergeCell ref="A21:E21"/>
  </mergeCells>
  <printOptions horizontalCentered="1"/>
  <pageMargins left="0.75" right="0.75" top="0.32" bottom="0.83" header="0.27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D3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9.8515625" style="0" customWidth="1"/>
    <col min="2" max="2" width="18.8515625" style="184" customWidth="1"/>
    <col min="3" max="4" width="12.00390625" style="9" hidden="1" customWidth="1"/>
  </cols>
  <sheetData>
    <row r="1" spans="1:4" s="6" customFormat="1" ht="15.75">
      <c r="A1" s="44" t="s">
        <v>152</v>
      </c>
      <c r="B1" s="170"/>
      <c r="C1" s="5"/>
      <c r="D1" s="5"/>
    </row>
    <row r="2" spans="1:4" s="6" customFormat="1" ht="15.75">
      <c r="A2" s="4"/>
      <c r="B2" s="171"/>
      <c r="C2" s="5"/>
      <c r="D2" s="5"/>
    </row>
    <row r="3" spans="1:4" s="6" customFormat="1" ht="15">
      <c r="A3" s="4" t="s">
        <v>153</v>
      </c>
      <c r="B3" s="169"/>
      <c r="C3" s="5"/>
      <c r="D3" s="5"/>
    </row>
    <row r="4" spans="1:4" s="6" customFormat="1" ht="16.5" thickBot="1">
      <c r="A4" s="4"/>
      <c r="B4" s="172"/>
      <c r="C4" s="5"/>
      <c r="D4" s="5"/>
    </row>
    <row r="5" spans="1:4" s="7" customFormat="1" ht="15.75">
      <c r="A5" s="39"/>
      <c r="B5" s="173"/>
      <c r="C5" s="8" t="s">
        <v>32</v>
      </c>
      <c r="D5" s="8" t="s">
        <v>33</v>
      </c>
    </row>
    <row r="6" spans="1:2" ht="15">
      <c r="A6" s="40"/>
      <c r="B6" s="174"/>
    </row>
    <row r="7" spans="1:4" ht="15.75">
      <c r="A7" s="41" t="s">
        <v>154</v>
      </c>
      <c r="B7" s="174"/>
      <c r="C7" s="9" t="e">
        <f>#REF!*(1+$B$7)</f>
        <v>#REF!</v>
      </c>
      <c r="D7" s="9" t="e">
        <f>C7*(1+$B$7)</f>
        <v>#REF!</v>
      </c>
    </row>
    <row r="8" spans="1:4" ht="15">
      <c r="A8" s="40" t="s">
        <v>155</v>
      </c>
      <c r="B8" s="175"/>
      <c r="C8" s="9" t="e">
        <f>#REF!</f>
        <v>#REF!</v>
      </c>
      <c r="D8" s="9" t="e">
        <f>#REF!</f>
        <v>#REF!</v>
      </c>
    </row>
    <row r="9" spans="1:4" ht="15">
      <c r="A9" s="40" t="s">
        <v>156</v>
      </c>
      <c r="B9" s="175"/>
      <c r="C9" s="11" t="e">
        <f>#REF!*(1+$B$9)</f>
        <v>#REF!</v>
      </c>
      <c r="D9" s="11" t="e">
        <f>C9*(1+$B$9)</f>
        <v>#REF!</v>
      </c>
    </row>
    <row r="10" spans="1:4" ht="18">
      <c r="A10" s="40" t="s">
        <v>34</v>
      </c>
      <c r="B10" s="176">
        <f>SUM(B8:B9)</f>
        <v>0</v>
      </c>
      <c r="C10" s="9" t="e">
        <f>SUM(C7:C9)</f>
        <v>#REF!</v>
      </c>
      <c r="D10" s="9" t="e">
        <f>SUM(D7:D9)</f>
        <v>#REF!</v>
      </c>
    </row>
    <row r="11" spans="1:4" ht="15.75" thickBot="1">
      <c r="A11" s="40" t="s">
        <v>157</v>
      </c>
      <c r="B11" s="175"/>
      <c r="C11" s="12" t="e">
        <f>C10*$B$11</f>
        <v>#REF!</v>
      </c>
      <c r="D11" s="12" t="e">
        <f>D10*$B$11</f>
        <v>#REF!</v>
      </c>
    </row>
    <row r="12" spans="1:4" ht="18">
      <c r="A12" s="41" t="s">
        <v>166</v>
      </c>
      <c r="B12" s="177">
        <f>B10-B11</f>
        <v>0</v>
      </c>
      <c r="C12" s="13" t="e">
        <f>C10-C11</f>
        <v>#REF!</v>
      </c>
      <c r="D12" s="13" t="e">
        <f>D10-D11</f>
        <v>#REF!</v>
      </c>
    </row>
    <row r="13" spans="1:4" ht="18">
      <c r="A13" s="41"/>
      <c r="B13" s="177"/>
      <c r="C13" s="13"/>
      <c r="D13" s="13"/>
    </row>
    <row r="14" spans="1:4" ht="15.75">
      <c r="A14" s="41" t="s">
        <v>158</v>
      </c>
      <c r="B14" s="178"/>
      <c r="C14" s="10"/>
      <c r="D14" s="10"/>
    </row>
    <row r="15" spans="1:4" ht="15">
      <c r="A15" s="40" t="s">
        <v>159</v>
      </c>
      <c r="B15" s="179"/>
      <c r="C15" s="14" t="e">
        <f>#REF!*(1+$B$15)</f>
        <v>#REF!</v>
      </c>
      <c r="D15" s="14" t="e">
        <f>C15*(1+$B$15)</f>
        <v>#REF!</v>
      </c>
    </row>
    <row r="16" spans="1:4" ht="15">
      <c r="A16" s="40" t="s">
        <v>174</v>
      </c>
      <c r="B16" s="180"/>
      <c r="C16" s="14"/>
      <c r="D16" s="14"/>
    </row>
    <row r="17" spans="1:4" ht="15">
      <c r="A17" s="40" t="s">
        <v>160</v>
      </c>
      <c r="B17" s="180"/>
      <c r="C17" s="14"/>
      <c r="D17" s="14"/>
    </row>
    <row r="18" spans="1:4" ht="15">
      <c r="A18" s="40" t="s">
        <v>164</v>
      </c>
      <c r="B18" s="180"/>
      <c r="C18" s="14"/>
      <c r="D18" s="14"/>
    </row>
    <row r="19" spans="1:4" ht="15">
      <c r="A19" s="40" t="s">
        <v>161</v>
      </c>
      <c r="B19" s="180"/>
      <c r="C19" s="14"/>
      <c r="D19" s="14"/>
    </row>
    <row r="20" spans="1:4" ht="15">
      <c r="A20" s="40" t="s">
        <v>162</v>
      </c>
      <c r="B20" s="180"/>
      <c r="C20" s="14"/>
      <c r="D20" s="14"/>
    </row>
    <row r="21" spans="1:4" ht="15">
      <c r="A21" s="40" t="s">
        <v>163</v>
      </c>
      <c r="B21" s="180"/>
      <c r="C21" s="14"/>
      <c r="D21" s="14"/>
    </row>
    <row r="22" spans="1:4" ht="15">
      <c r="A22" s="40" t="s">
        <v>165</v>
      </c>
      <c r="B22" s="181"/>
      <c r="C22" s="14"/>
      <c r="D22" s="14"/>
    </row>
    <row r="23" spans="1:4" ht="18">
      <c r="A23" s="41" t="s">
        <v>169</v>
      </c>
      <c r="B23" s="177">
        <f>SUM(B15:B22)</f>
        <v>0</v>
      </c>
      <c r="C23" s="15" t="e">
        <f>SUM(C15:C22)</f>
        <v>#REF!</v>
      </c>
      <c r="D23" s="15" t="e">
        <f>SUM(D15:D22)</f>
        <v>#REF!</v>
      </c>
    </row>
    <row r="24" spans="1:4" ht="18">
      <c r="A24" s="40"/>
      <c r="B24" s="177"/>
      <c r="C24" s="15"/>
      <c r="D24" s="15"/>
    </row>
    <row r="25" spans="1:4" s="7" customFormat="1" ht="18">
      <c r="A25" s="41" t="s">
        <v>166</v>
      </c>
      <c r="B25" s="177">
        <f>B12</f>
        <v>0</v>
      </c>
      <c r="C25" s="16" t="e">
        <f>#REF!-#REF!-#REF!</f>
        <v>#REF!</v>
      </c>
      <c r="D25" s="16" t="e">
        <f>#REF!-#REF!-#REF!</f>
        <v>#REF!</v>
      </c>
    </row>
    <row r="26" spans="1:4" ht="18">
      <c r="A26" s="41" t="s">
        <v>167</v>
      </c>
      <c r="B26" s="177">
        <f>B23</f>
        <v>0</v>
      </c>
      <c r="C26" s="9" t="e">
        <f>#REF!</f>
        <v>#REF!</v>
      </c>
      <c r="D26" s="9" t="e">
        <f>#REF!</f>
        <v>#REF!</v>
      </c>
    </row>
    <row r="27" spans="1:4" ht="18">
      <c r="A27" s="41" t="s">
        <v>168</v>
      </c>
      <c r="B27" s="177">
        <f>B25-B26</f>
        <v>0</v>
      </c>
      <c r="C27" s="9" t="e">
        <f>C25-C26</f>
        <v>#REF!</v>
      </c>
      <c r="D27" s="9" t="e">
        <f>D25-D26</f>
        <v>#REF!</v>
      </c>
    </row>
    <row r="28" spans="1:4" s="7" customFormat="1" ht="16.5" thickBot="1">
      <c r="A28" s="42"/>
      <c r="B28" s="182"/>
      <c r="C28" s="17" t="e">
        <f>C25/C26</f>
        <v>#REF!</v>
      </c>
      <c r="D28" s="17" t="e">
        <f>D25/D26</f>
        <v>#REF!</v>
      </c>
    </row>
    <row r="34" spans="1:4" ht="15.75">
      <c r="A34" s="7"/>
      <c r="B34" s="183"/>
      <c r="C34" s="18"/>
      <c r="D34" s="18"/>
    </row>
    <row r="36" spans="1:4" ht="18">
      <c r="A36" s="43"/>
      <c r="B36" s="183"/>
      <c r="C36" s="16"/>
      <c r="D36" s="16"/>
    </row>
    <row r="38" spans="2:4" s="19" customFormat="1" ht="15">
      <c r="B38" s="184"/>
      <c r="C38" s="20"/>
      <c r="D38" s="20"/>
    </row>
    <row r="39" ht="15">
      <c r="A39" s="7" t="s">
        <v>47</v>
      </c>
    </row>
  </sheetData>
  <sheetProtection/>
  <printOptions/>
  <pageMargins left="0.43" right="0.18" top="0.8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2016 AHTC Application Form-Excel Worksheets</dc:title>
  <dc:subject/>
  <dc:creator>OHFA</dc:creator>
  <cp:keywords>Final 2016 AHTC Application Form-Excel Worksheets</cp:keywords>
  <dc:description/>
  <cp:lastModifiedBy>Eliezer Vargas</cp:lastModifiedBy>
  <cp:lastPrinted>2024-01-29T16:31:01Z</cp:lastPrinted>
  <dcterms:created xsi:type="dcterms:W3CDTF">2004-09-30T13:56:40Z</dcterms:created>
  <dcterms:modified xsi:type="dcterms:W3CDTF">2024-03-06T17:04:24Z</dcterms:modified>
  <cp:category/>
  <cp:version/>
  <cp:contentType/>
  <cp:contentStatus/>
</cp:coreProperties>
</file>