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riefing Book\Rent Estimate Worksheets\February 2022\"/>
    </mc:Choice>
  </mc:AlternateContent>
  <xr:revisionPtr revIDLastSave="0" documentId="13_ncr:1_{A52F3F6F-C915-401D-8126-D3AF1CD6BE56}" xr6:coauthVersionLast="47" xr6:coauthVersionMax="47" xr10:uidLastSave="{00000000-0000-0000-0000-000000000000}"/>
  <workbookProtection workbookPassword="C3E0" lockStructure="1" lockWindows="1"/>
  <bookViews>
    <workbookView xWindow="28680" yWindow="-120" windowWidth="25440" windowHeight="15390" xr2:uid="{00000000-000D-0000-FFFF-FFFF00000000}"/>
  </bookViews>
  <sheets>
    <sheet name="Table 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23" i="1"/>
  <c r="D4" i="1"/>
  <c r="D5" i="1" s="1"/>
  <c r="D21" i="1" s="1"/>
  <c r="D17" i="1"/>
  <c r="D20" i="1" s="1"/>
  <c r="D32" i="1" l="1"/>
  <c r="D36" i="1"/>
  <c r="D22" i="1"/>
  <c r="D24" i="1" s="1"/>
  <c r="D26" i="1" s="1"/>
  <c r="D27" i="1" s="1"/>
  <c r="D30" i="1"/>
  <c r="D25" i="1" l="1"/>
  <c r="D31" i="1" s="1"/>
  <c r="D33" i="1" s="1"/>
  <c r="D37" i="1" s="1"/>
  <c r="D38" i="1" s="1"/>
</calcChain>
</file>

<file path=xl/sharedStrings.xml><?xml version="1.0" encoding="utf-8"?>
<sst xmlns="http://schemas.openxmlformats.org/spreadsheetml/2006/main" count="60" uniqueCount="38">
  <si>
    <t>$</t>
  </si>
  <si>
    <t>This is only an estimate and your amounts may vary</t>
  </si>
  <si>
    <t>Oklahoma Housing Finance Agency (OHFA) Rent Estimate</t>
  </si>
  <si>
    <t>(Use lower of bedroom size (Line 6) or actual unit size chosen to rent)</t>
  </si>
  <si>
    <t>(Payment Standards are in the Briefing Book and on the OHFA website)</t>
  </si>
  <si>
    <t>Version 2.1.2022</t>
  </si>
  <si>
    <t>(Use the payment standard for the lower of bedroom size (Line 6) or actual unit size chosen)</t>
  </si>
  <si>
    <r>
      <t xml:space="preserve">Completing this worksheet </t>
    </r>
    <r>
      <rPr>
        <b/>
        <sz val="11"/>
        <rFont val="Calibri"/>
        <family val="2"/>
      </rPr>
      <t>will estimate</t>
    </r>
    <r>
      <rPr>
        <sz val="11"/>
        <rFont val="Calibri"/>
        <family val="2"/>
      </rPr>
      <t xml:space="preserve"> the </t>
    </r>
    <r>
      <rPr>
        <b/>
        <sz val="11"/>
        <rFont val="Calibri"/>
        <family val="2"/>
      </rPr>
      <t>housing assistance</t>
    </r>
    <r>
      <rPr>
        <sz val="11"/>
        <rFont val="Calibri"/>
        <family val="2"/>
      </rPr>
      <t xml:space="preserve"> and </t>
    </r>
    <r>
      <rPr>
        <b/>
        <sz val="11"/>
        <rFont val="Calibri"/>
        <family val="2"/>
      </rPr>
      <t>your rent</t>
    </r>
    <r>
      <rPr>
        <sz val="11"/>
        <rFont val="Calibri"/>
        <family val="2"/>
      </rPr>
      <t>.  Amounts are determined when signing the contract.  If using online, enter data in highlighted fields.</t>
    </r>
  </si>
  <si>
    <r>
      <rPr>
        <b/>
        <sz val="11"/>
        <rFont val="Calibri"/>
        <family val="2"/>
      </rPr>
      <t>1.</t>
    </r>
    <r>
      <rPr>
        <sz val="11"/>
        <rFont val="Calibri"/>
        <family val="2"/>
      </rPr>
      <t xml:space="preserve"> Your </t>
    </r>
    <r>
      <rPr>
        <b/>
        <sz val="11"/>
        <rFont val="Calibri"/>
        <family val="2"/>
      </rPr>
      <t xml:space="preserve">gross-annual income </t>
    </r>
    <r>
      <rPr>
        <sz val="11"/>
        <rFont val="Calibri"/>
        <family val="2"/>
      </rPr>
      <t>(see voucher letter)</t>
    </r>
  </si>
  <si>
    <r>
      <rPr>
        <b/>
        <sz val="11"/>
        <rFont val="Calibri"/>
        <family val="2"/>
      </rPr>
      <t>2.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Total monthly income </t>
    </r>
    <r>
      <rPr>
        <sz val="11"/>
        <rFont val="Calibri"/>
        <family val="2"/>
      </rPr>
      <t>(divide Line 1 by 12)</t>
    </r>
  </si>
  <si>
    <r>
      <rPr>
        <b/>
        <sz val="11"/>
        <rFont val="Calibri"/>
        <family val="2"/>
      </rPr>
      <t>3.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Total Tenant Payment</t>
    </r>
    <r>
      <rPr>
        <sz val="11"/>
        <rFont val="Calibri"/>
        <family val="2"/>
      </rPr>
      <t xml:space="preserve"> = </t>
    </r>
    <r>
      <rPr>
        <b/>
        <sz val="11"/>
        <rFont val="Calibri"/>
        <family val="2"/>
      </rPr>
      <t xml:space="preserve">10 % of total monthly income </t>
    </r>
    <r>
      <rPr>
        <sz val="11"/>
        <rFont val="Calibri"/>
        <family val="2"/>
      </rPr>
      <t>(Line 2 x 0.10)</t>
    </r>
  </si>
  <si>
    <r>
      <rPr>
        <b/>
        <sz val="11"/>
        <rFont val="Calibri"/>
        <family val="2"/>
      </rPr>
      <t>4.</t>
    </r>
    <r>
      <rPr>
        <sz val="11"/>
        <rFont val="Calibri"/>
        <family val="2"/>
      </rPr>
      <t xml:space="preserve"> Your </t>
    </r>
    <r>
      <rPr>
        <b/>
        <sz val="11"/>
        <rFont val="Calibri"/>
        <family val="2"/>
      </rPr>
      <t xml:space="preserve">monthly-adjusted income </t>
    </r>
    <r>
      <rPr>
        <sz val="11"/>
        <rFont val="Calibri"/>
        <family val="2"/>
      </rPr>
      <t>(see voucher letter)</t>
    </r>
  </si>
  <si>
    <r>
      <rPr>
        <b/>
        <sz val="11"/>
        <rFont val="Calibri"/>
        <family val="2"/>
      </rPr>
      <t>5.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Total Tenant Payment </t>
    </r>
    <r>
      <rPr>
        <sz val="11"/>
        <rFont val="Calibri"/>
        <family val="2"/>
      </rPr>
      <t xml:space="preserve">at </t>
    </r>
    <r>
      <rPr>
        <b/>
        <sz val="11"/>
        <rFont val="Calibri"/>
        <family val="2"/>
      </rPr>
      <t xml:space="preserve">30% of monthly-adjusted income </t>
    </r>
    <r>
      <rPr>
        <sz val="11"/>
        <rFont val="Calibri"/>
        <family val="2"/>
      </rPr>
      <t>(Line 4 x 0.30)</t>
    </r>
  </si>
  <si>
    <r>
      <rPr>
        <b/>
        <sz val="11"/>
        <rFont val="Calibri"/>
        <family val="2"/>
      </rPr>
      <t>6.</t>
    </r>
    <r>
      <rPr>
        <sz val="11"/>
        <rFont val="Calibri"/>
        <family val="2"/>
      </rPr>
      <t xml:space="preserve"> You are eligible for the following </t>
    </r>
    <r>
      <rPr>
        <b/>
        <sz val="11"/>
        <rFont val="Calibri"/>
        <family val="2"/>
      </rPr>
      <t xml:space="preserve">bedroom size </t>
    </r>
    <r>
      <rPr>
        <sz val="11"/>
        <rFont val="Calibri"/>
        <family val="2"/>
      </rPr>
      <t>(see voucher letter)</t>
    </r>
  </si>
  <si>
    <r>
      <rPr>
        <b/>
        <sz val="11"/>
        <rFont val="Calibri"/>
        <family val="2"/>
      </rPr>
      <t>7.</t>
    </r>
    <r>
      <rPr>
        <sz val="11"/>
        <rFont val="Calibri"/>
        <family val="2"/>
      </rPr>
      <t xml:space="preserve"> The </t>
    </r>
    <r>
      <rPr>
        <b/>
        <sz val="11"/>
        <rFont val="Calibri"/>
        <family val="2"/>
      </rPr>
      <t xml:space="preserve">Payment Standard </t>
    </r>
    <r>
      <rPr>
        <sz val="11"/>
        <rFont val="Calibri"/>
        <family val="2"/>
      </rPr>
      <t>for the County where you want to live</t>
    </r>
  </si>
  <si>
    <r>
      <t xml:space="preserve">Next, use the </t>
    </r>
    <r>
      <rPr>
        <b/>
        <sz val="11"/>
        <rFont val="Calibri"/>
        <family val="2"/>
      </rPr>
      <t>Utility Allowance</t>
    </r>
    <r>
      <rPr>
        <sz val="11"/>
        <rFont val="Calibri"/>
        <family val="2"/>
      </rPr>
      <t xml:space="preserve"> chart for your County (in the Briefing Book and on the OHFA website) to calculate the amounts for </t>
    </r>
    <r>
      <rPr>
        <b/>
        <sz val="11"/>
        <rFont val="Calibri"/>
        <family val="2"/>
      </rPr>
      <t>family paid utilities</t>
    </r>
    <r>
      <rPr>
        <sz val="11"/>
        <rFont val="Calibri"/>
        <family val="2"/>
      </rPr>
      <t xml:space="preserve"> and/or </t>
    </r>
    <r>
      <rPr>
        <b/>
        <sz val="11"/>
        <rFont val="Calibri"/>
        <family val="2"/>
      </rPr>
      <t>provided appliances</t>
    </r>
    <r>
      <rPr>
        <sz val="11"/>
        <rFont val="Calibri"/>
        <family val="2"/>
      </rPr>
      <t>.</t>
    </r>
  </si>
  <si>
    <r>
      <rPr>
        <b/>
        <sz val="11"/>
        <rFont val="Calibri"/>
        <family val="2"/>
      </rPr>
      <t>8.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Asking Rent</t>
    </r>
    <r>
      <rPr>
        <sz val="11"/>
        <rFont val="Calibri"/>
        <family val="2"/>
      </rPr>
      <t xml:space="preserve"> for your chosen unit</t>
    </r>
  </si>
  <si>
    <r>
      <rPr>
        <b/>
        <sz val="11"/>
        <rFont val="Calibri"/>
        <family val="2"/>
      </rPr>
      <t>9.</t>
    </r>
    <r>
      <rPr>
        <sz val="11"/>
        <rFont val="Calibri"/>
        <family val="2"/>
      </rPr>
      <t xml:space="preserve"> Total </t>
    </r>
    <r>
      <rPr>
        <b/>
        <sz val="11"/>
        <rFont val="Calibri"/>
        <family val="2"/>
      </rPr>
      <t>Utility Allowance</t>
    </r>
    <r>
      <rPr>
        <sz val="11"/>
        <rFont val="Calibri"/>
        <family val="2"/>
      </rPr>
      <t xml:space="preserve"> you calculated from the charts</t>
    </r>
  </si>
  <si>
    <r>
      <rPr>
        <b/>
        <sz val="11"/>
        <rFont val="Calibri"/>
        <family val="2"/>
      </rPr>
      <t>10.</t>
    </r>
    <r>
      <rPr>
        <sz val="11"/>
        <rFont val="Calibri"/>
        <family val="2"/>
      </rPr>
      <t xml:space="preserve"> Add Asking Rent + Utility Allowance = </t>
    </r>
    <r>
      <rPr>
        <b/>
        <sz val="11"/>
        <rFont val="Calibri"/>
        <family val="2"/>
      </rPr>
      <t xml:space="preserve">Gross Rent </t>
    </r>
    <r>
      <rPr>
        <sz val="11"/>
        <rFont val="Calibri"/>
        <family val="2"/>
      </rPr>
      <t>(Line 8 plus Line 9)</t>
    </r>
  </si>
  <si>
    <r>
      <t xml:space="preserve">Use the </t>
    </r>
    <r>
      <rPr>
        <b/>
        <sz val="11"/>
        <rFont val="Calibri"/>
        <family val="2"/>
      </rPr>
      <t>lower</t>
    </r>
    <r>
      <rPr>
        <sz val="11"/>
        <rFont val="Calibri"/>
        <family val="2"/>
      </rPr>
      <t xml:space="preserve"> of the </t>
    </r>
    <r>
      <rPr>
        <b/>
        <sz val="11"/>
        <rFont val="Calibri"/>
        <family val="2"/>
      </rPr>
      <t>Payment Standard</t>
    </r>
    <r>
      <rPr>
        <sz val="11"/>
        <rFont val="Calibri"/>
        <family val="2"/>
      </rPr>
      <t xml:space="preserve"> (Line 7) or the </t>
    </r>
    <r>
      <rPr>
        <b/>
        <sz val="11"/>
        <rFont val="Calibri"/>
        <family val="2"/>
      </rPr>
      <t>Gross Rent</t>
    </r>
    <r>
      <rPr>
        <sz val="11"/>
        <rFont val="Calibri"/>
        <family val="2"/>
      </rPr>
      <t xml:space="preserve"> (Line 10) on Line 11</t>
    </r>
  </si>
  <si>
    <r>
      <rPr>
        <b/>
        <sz val="11"/>
        <rFont val="Calibri"/>
        <family val="2"/>
      </rPr>
      <t>11.</t>
    </r>
    <r>
      <rPr>
        <sz val="11"/>
        <rFont val="Calibri"/>
        <family val="2"/>
      </rPr>
      <t xml:space="preserve"> Enter the </t>
    </r>
    <r>
      <rPr>
        <b/>
        <sz val="11"/>
        <rFont val="Calibri"/>
        <family val="2"/>
      </rPr>
      <t>lesser amount</t>
    </r>
    <r>
      <rPr>
        <sz val="11"/>
        <rFont val="Calibri"/>
        <family val="2"/>
      </rPr>
      <t xml:space="preserve"> of Line 7 or Line 10</t>
    </r>
  </si>
  <si>
    <r>
      <rPr>
        <b/>
        <sz val="11"/>
        <rFont val="Calibri"/>
        <family val="2"/>
      </rPr>
      <t>12. Minus</t>
    </r>
    <r>
      <rPr>
        <sz val="11"/>
        <rFont val="Calibri"/>
        <family val="2"/>
      </rPr>
      <t xml:space="preserve"> the </t>
    </r>
    <r>
      <rPr>
        <b/>
        <sz val="11"/>
        <rFont val="Calibri"/>
        <family val="2"/>
      </rPr>
      <t>higher</t>
    </r>
    <r>
      <rPr>
        <sz val="11"/>
        <rFont val="Calibri"/>
        <family val="2"/>
      </rPr>
      <t xml:space="preserve"> of Line 3 or Line 5</t>
    </r>
  </si>
  <si>
    <r>
      <rPr>
        <b/>
        <sz val="11"/>
        <rFont val="Calibri"/>
        <family val="2"/>
      </rPr>
      <t>13.</t>
    </r>
    <r>
      <rPr>
        <sz val="11"/>
        <rFont val="Calibri"/>
        <family val="2"/>
      </rPr>
      <t xml:space="preserve"> The difference is the </t>
    </r>
    <r>
      <rPr>
        <b/>
        <sz val="11"/>
        <rFont val="Calibri"/>
        <family val="2"/>
      </rPr>
      <t xml:space="preserve">Estimated Assistance </t>
    </r>
    <r>
      <rPr>
        <sz val="11"/>
        <rFont val="Calibri"/>
        <family val="2"/>
      </rPr>
      <t>(Line 11 minus Line 12)</t>
    </r>
  </si>
  <si>
    <r>
      <rPr>
        <b/>
        <sz val="11"/>
        <rFont val="Calibri"/>
        <family val="2"/>
      </rPr>
      <t>14.</t>
    </r>
    <r>
      <rPr>
        <sz val="11"/>
        <rFont val="Calibri"/>
        <family val="2"/>
      </rPr>
      <t xml:space="preserve"> Next, enter the </t>
    </r>
    <r>
      <rPr>
        <b/>
        <sz val="11"/>
        <rFont val="Calibri"/>
        <family val="2"/>
      </rPr>
      <t>Asking Rent</t>
    </r>
    <r>
      <rPr>
        <sz val="11"/>
        <rFont val="Calibri"/>
        <family val="2"/>
      </rPr>
      <t xml:space="preserve"> amount (Line 8)</t>
    </r>
  </si>
  <si>
    <r>
      <rPr>
        <b/>
        <sz val="11"/>
        <rFont val="Calibri"/>
        <family val="2"/>
      </rPr>
      <t>15.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Minus</t>
    </r>
    <r>
      <rPr>
        <sz val="11"/>
        <rFont val="Calibri"/>
        <family val="2"/>
      </rPr>
      <t xml:space="preserve"> Estimated Assistance (Line 13)</t>
    </r>
  </si>
  <si>
    <r>
      <rPr>
        <b/>
        <sz val="11"/>
        <rFont val="Calibri"/>
        <family val="2"/>
      </rPr>
      <t>16.</t>
    </r>
    <r>
      <rPr>
        <sz val="11"/>
        <rFont val="Calibri"/>
        <family val="2"/>
      </rPr>
      <t xml:space="preserve"> Equals estimated </t>
    </r>
    <r>
      <rPr>
        <b/>
        <sz val="11"/>
        <rFont val="Calibri"/>
        <family val="2"/>
      </rPr>
      <t>Tenant Rent</t>
    </r>
    <r>
      <rPr>
        <sz val="11"/>
        <rFont val="Calibri"/>
        <family val="2"/>
      </rPr>
      <t xml:space="preserve"> (your portion) (Line 14 minus Line 15) Note: If Line 15 is larger than Line 14, enter Zero for the Tenant Rent</t>
    </r>
  </si>
  <si>
    <r>
      <rPr>
        <b/>
        <sz val="11"/>
        <rFont val="Calibri"/>
        <family val="2"/>
      </rPr>
      <t>17.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Total Family Share</t>
    </r>
    <r>
      <rPr>
        <sz val="11"/>
        <rFont val="Calibri"/>
        <family val="2"/>
      </rPr>
      <t xml:space="preserve"> = Gross Rent (Line 10) minus Estimated Assistance (Line 13)</t>
    </r>
  </si>
  <si>
    <r>
      <rPr>
        <b/>
        <sz val="11"/>
        <rFont val="Calibri"/>
        <family val="2"/>
      </rPr>
      <t>18.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Percentage of Monthly-Adjusted Income</t>
    </r>
    <r>
      <rPr>
        <sz val="11"/>
        <rFont val="Calibri"/>
        <family val="2"/>
      </rPr>
      <t xml:space="preserve"> (Line 17 divided by Line 4)</t>
    </r>
  </si>
  <si>
    <r>
      <t xml:space="preserve">If the </t>
    </r>
    <r>
      <rPr>
        <b/>
        <sz val="11"/>
        <rFont val="Calibri"/>
        <family val="2"/>
      </rPr>
      <t>Gross Rent</t>
    </r>
    <r>
      <rPr>
        <sz val="11"/>
        <rFont val="Calibri"/>
        <family val="2"/>
      </rPr>
      <t xml:space="preserve"> (Line 10) is </t>
    </r>
    <r>
      <rPr>
        <b/>
        <sz val="11"/>
        <rFont val="Calibri"/>
        <family val="2"/>
      </rPr>
      <t>higher</t>
    </r>
    <r>
      <rPr>
        <sz val="11"/>
        <rFont val="Calibri"/>
        <family val="2"/>
      </rPr>
      <t xml:space="preserve"> than the </t>
    </r>
    <r>
      <rPr>
        <b/>
        <sz val="11"/>
        <rFont val="Calibri"/>
        <family val="2"/>
      </rPr>
      <t>Payment Standard</t>
    </r>
    <r>
      <rPr>
        <sz val="11"/>
        <rFont val="Calibri"/>
        <family val="2"/>
      </rPr>
      <t xml:space="preserve"> (Line 7), the </t>
    </r>
    <r>
      <rPr>
        <b/>
        <sz val="11"/>
        <rFont val="Calibri"/>
        <family val="2"/>
      </rPr>
      <t>Tenant Rent</t>
    </r>
    <r>
      <rPr>
        <sz val="11"/>
        <rFont val="Calibri"/>
        <family val="2"/>
      </rPr>
      <t xml:space="preserve"> (Line 16) </t>
    </r>
    <r>
      <rPr>
        <b/>
        <sz val="11"/>
        <rFont val="Calibri"/>
        <family val="2"/>
      </rPr>
      <t>plus the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Utility Allowance</t>
    </r>
    <r>
      <rPr>
        <sz val="11"/>
        <rFont val="Calibri"/>
        <family val="2"/>
      </rPr>
      <t xml:space="preserve"> (Line 9) must be equal to or less than 40% of your monthly-adjusted income.</t>
    </r>
  </si>
  <si>
    <r>
      <rPr>
        <b/>
        <sz val="11"/>
        <rFont val="Calibri"/>
        <family val="2"/>
      </rPr>
      <t>19.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40% of your monthly-adjusted income </t>
    </r>
    <r>
      <rPr>
        <sz val="11"/>
        <rFont val="Calibri"/>
        <family val="2"/>
      </rPr>
      <t>(Line 4 x 0.40)</t>
    </r>
  </si>
  <si>
    <r>
      <rPr>
        <b/>
        <sz val="11"/>
        <rFont val="Calibri"/>
        <family val="2"/>
      </rPr>
      <t>20.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Tenant Rent</t>
    </r>
    <r>
      <rPr>
        <sz val="11"/>
        <rFont val="Calibri"/>
        <family val="2"/>
      </rPr>
      <t xml:space="preserve"> (Line 16)</t>
    </r>
  </si>
  <si>
    <r>
      <rPr>
        <b/>
        <sz val="11"/>
        <rFont val="Calibri"/>
        <family val="2"/>
      </rPr>
      <t>21.</t>
    </r>
    <r>
      <rPr>
        <sz val="11"/>
        <rFont val="Calibri"/>
        <family val="2"/>
      </rPr>
      <t xml:space="preserve"> Plus </t>
    </r>
    <r>
      <rPr>
        <b/>
        <sz val="11"/>
        <rFont val="Calibri"/>
        <family val="2"/>
      </rPr>
      <t>Utility Allowance</t>
    </r>
    <r>
      <rPr>
        <sz val="11"/>
        <rFont val="Calibri"/>
        <family val="2"/>
      </rPr>
      <t xml:space="preserve"> (Line 9)</t>
    </r>
  </si>
  <si>
    <r>
      <rPr>
        <b/>
        <sz val="11"/>
        <rFont val="Calibri"/>
        <family val="2"/>
      </rPr>
      <t>23.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Asking Rent</t>
    </r>
    <r>
      <rPr>
        <sz val="11"/>
        <rFont val="Calibri"/>
        <family val="2"/>
      </rPr>
      <t xml:space="preserve"> (Line 8)</t>
    </r>
  </si>
  <si>
    <r>
      <rPr>
        <b/>
        <sz val="11"/>
        <rFont val="Calibri"/>
        <family val="2"/>
      </rPr>
      <t xml:space="preserve">24. Overage </t>
    </r>
    <r>
      <rPr>
        <sz val="11"/>
        <rFont val="Calibri"/>
        <family val="2"/>
      </rPr>
      <t>If Line 17 is larger than Line 19 (take Line 17 minus Line 19) or enter Zero</t>
    </r>
  </si>
  <si>
    <r>
      <t>If the landlord will not agree to lower the rent, you will have to locate another unit.  (</t>
    </r>
    <r>
      <rPr>
        <b/>
        <sz val="11"/>
        <rFont val="Calibri"/>
        <family val="2"/>
      </rPr>
      <t>Final rent is subject to Rent Reasonableness and approval by OHFA</t>
    </r>
    <r>
      <rPr>
        <sz val="11"/>
        <rFont val="Calibri"/>
        <family val="2"/>
      </rPr>
      <t>)</t>
    </r>
  </si>
  <si>
    <r>
      <t xml:space="preserve">Calculate below the </t>
    </r>
    <r>
      <rPr>
        <b/>
        <sz val="11"/>
        <color indexed="8"/>
        <rFont val="Calibri"/>
        <family val="2"/>
      </rPr>
      <t>Maximum Asking Rent</t>
    </r>
    <r>
      <rPr>
        <sz val="11"/>
        <color indexed="8"/>
        <rFont val="Calibri"/>
        <family val="2"/>
      </rPr>
      <t xml:space="preserve"> for the unit if Line 22 is higher than Line 19</t>
    </r>
  </si>
  <si>
    <r>
      <rPr>
        <b/>
        <sz val="11"/>
        <color indexed="8"/>
        <rFont val="Calibri"/>
        <family val="2"/>
      </rPr>
      <t>25.</t>
    </r>
    <r>
      <rPr>
        <sz val="11"/>
        <color indexed="8"/>
        <rFont val="Calibri"/>
        <family val="2"/>
      </rPr>
      <t xml:space="preserve"> Equals </t>
    </r>
    <r>
      <rPr>
        <b/>
        <sz val="11"/>
        <color indexed="8"/>
        <rFont val="Calibri"/>
        <family val="2"/>
      </rPr>
      <t>Maximum Asking Rent</t>
    </r>
    <r>
      <rPr>
        <sz val="11"/>
        <color indexed="8"/>
        <rFont val="Calibri"/>
        <family val="2"/>
      </rPr>
      <t xml:space="preserve"> for the unit (Line 23 minus Line 24)</t>
    </r>
  </si>
  <si>
    <r>
      <rPr>
        <b/>
        <sz val="11"/>
        <rFont val="Calibri"/>
        <family val="2"/>
      </rPr>
      <t>22.</t>
    </r>
    <r>
      <rPr>
        <sz val="11"/>
        <rFont val="Calibri"/>
        <family val="2"/>
      </rPr>
      <t xml:space="preserve"> Equals-</t>
    </r>
    <r>
      <rPr>
        <b/>
        <sz val="11"/>
        <rFont val="Calibri"/>
        <family val="2"/>
      </rPr>
      <t xml:space="preserve">cannot exceed 40% of your monthly-adjusted income </t>
    </r>
    <r>
      <rPr>
        <sz val="11"/>
        <rFont val="Calibri"/>
        <family val="2"/>
      </rPr>
      <t>(Line 20 + Line 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</si>
</sst>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m/d;@"/>
    <numFmt numFmtId="166" formatCode="m/d/yy;@"/>
  </numFmts>
  <fonts count="12" x14ac:knownFonts="1">
    <font>
      <sz val="10"/>
      <color rgb="FF000000"/>
      <name val="Times New Roman"/>
      <family val="1"/>
    </font>
    <font>
      <sz val="11"/>
      <color indexed="8"/>
      <name val="Calibri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3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 applyProtection="1">
      <alignment horizontal="left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1" fontId="4" fillId="0" borderId="0" xfId="0" applyNumberFormat="1" applyFont="1" applyFill="1" applyBorder="1" applyAlignment="1" applyProtection="1">
      <alignment horizontal="right" wrapText="1"/>
      <protection hidden="1"/>
    </xf>
    <xf numFmtId="166" fontId="4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165" fontId="4" fillId="0" borderId="0" xfId="0" applyNumberFormat="1" applyFont="1" applyFill="1" applyBorder="1" applyAlignment="1" applyProtection="1">
      <alignment horizontal="right" wrapText="1"/>
      <protection hidden="1"/>
    </xf>
    <xf numFmtId="0" fontId="6" fillId="0" borderId="0" xfId="0" applyFont="1" applyFill="1" applyBorder="1" applyAlignment="1" applyProtection="1">
      <alignment horizontal="left" wrapText="1"/>
      <protection hidden="1"/>
    </xf>
    <xf numFmtId="0" fontId="4" fillId="0" borderId="0" xfId="0" applyFont="1" applyFill="1" applyBorder="1" applyAlignment="1" applyProtection="1">
      <alignment horizontal="left" wrapText="1"/>
      <protection hidden="1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9" fillId="0" borderId="0" xfId="0" applyFont="1" applyFill="1" applyBorder="1" applyAlignment="1" applyProtection="1">
      <alignment horizontal="left" wrapText="1"/>
      <protection hidden="1"/>
    </xf>
    <xf numFmtId="0" fontId="7" fillId="0" borderId="0" xfId="0" applyFont="1" applyFill="1" applyBorder="1" applyAlignment="1" applyProtection="1">
      <alignment horizontal="left" wrapText="1"/>
      <protection hidden="1"/>
    </xf>
    <xf numFmtId="1" fontId="9" fillId="3" borderId="1" xfId="0" applyNumberFormat="1" applyFont="1" applyFill="1" applyBorder="1" applyAlignment="1" applyProtection="1">
      <alignment horizontal="right" wrapText="1"/>
      <protection locked="0" hidden="1"/>
    </xf>
    <xf numFmtId="164" fontId="9" fillId="0" borderId="1" xfId="0" applyNumberFormat="1" applyFont="1" applyFill="1" applyBorder="1" applyAlignment="1" applyProtection="1">
      <alignment horizontal="right" wrapText="1"/>
      <protection hidden="1"/>
    </xf>
    <xf numFmtId="164" fontId="9" fillId="3" borderId="1" xfId="0" applyNumberFormat="1" applyFont="1" applyFill="1" applyBorder="1" applyAlignment="1" applyProtection="1">
      <alignment horizontal="right" wrapText="1"/>
      <protection locked="0" hidden="1"/>
    </xf>
    <xf numFmtId="1" fontId="9" fillId="0" borderId="0" xfId="0" applyNumberFormat="1" applyFont="1" applyFill="1" applyBorder="1" applyAlignment="1" applyProtection="1">
      <alignment horizontal="right" wrapText="1"/>
      <protection hidden="1"/>
    </xf>
    <xf numFmtId="1" fontId="9" fillId="2" borderId="0" xfId="0" applyNumberFormat="1" applyFont="1" applyFill="1" applyBorder="1" applyAlignment="1" applyProtection="1">
      <alignment horizontal="right" wrapText="1"/>
      <protection hidden="1"/>
    </xf>
    <xf numFmtId="164" fontId="10" fillId="0" borderId="1" xfId="0" applyNumberFormat="1" applyFont="1" applyFill="1" applyBorder="1" applyAlignment="1" applyProtection="1">
      <alignment horizontal="right" wrapText="1"/>
      <protection hidden="1"/>
    </xf>
    <xf numFmtId="1" fontId="9" fillId="0" borderId="1" xfId="0" applyNumberFormat="1" applyFont="1" applyFill="1" applyBorder="1" applyAlignment="1" applyProtection="1">
      <alignment horizontal="right" wrapText="1"/>
      <protection hidden="1"/>
    </xf>
    <xf numFmtId="10" fontId="9" fillId="0" borderId="1" xfId="0" applyNumberFormat="1" applyFont="1" applyFill="1" applyBorder="1" applyAlignment="1" applyProtection="1">
      <alignment horizontal="right" wrapText="1"/>
      <protection hidden="1"/>
    </xf>
    <xf numFmtId="10" fontId="9" fillId="0" borderId="0" xfId="0" applyNumberFormat="1" applyFont="1" applyFill="1" applyBorder="1" applyAlignment="1" applyProtection="1">
      <alignment horizontal="right" wrapText="1"/>
      <protection hidden="1"/>
    </xf>
    <xf numFmtId="0" fontId="1" fillId="0" borderId="0" xfId="0" applyFont="1" applyFill="1" applyBorder="1" applyAlignment="1" applyProtection="1">
      <alignment horizontal="left" wrapText="1"/>
      <protection hidden="1"/>
    </xf>
    <xf numFmtId="0" fontId="7" fillId="0" borderId="0" xfId="0" applyFont="1" applyFill="1" applyBorder="1" applyAlignment="1" applyProtection="1">
      <alignment wrapText="1"/>
      <protection hidden="1"/>
    </xf>
    <xf numFmtId="0" fontId="9" fillId="0" borderId="0" xfId="0" applyFont="1" applyFill="1" applyBorder="1" applyAlignment="1" applyProtection="1">
      <alignment wrapText="1"/>
      <protection hidden="1"/>
    </xf>
    <xf numFmtId="0" fontId="7" fillId="0" borderId="0" xfId="0" applyFont="1" applyFill="1" applyBorder="1" applyAlignment="1" applyProtection="1">
      <alignment horizontal="left" wrapText="1"/>
      <protection hidden="1"/>
    </xf>
    <xf numFmtId="0" fontId="9" fillId="0" borderId="0" xfId="0" applyFont="1" applyFill="1" applyBorder="1" applyAlignment="1" applyProtection="1">
      <alignment horizontal="left" wrapText="1"/>
      <protection hidden="1"/>
    </xf>
    <xf numFmtId="0" fontId="11" fillId="0" borderId="0" xfId="0" applyFont="1" applyFill="1" applyBorder="1" applyAlignment="1" applyProtection="1">
      <alignment horizontal="left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0"/>
  <sheetViews>
    <sheetView windowProtection="1" showZeros="0" tabSelected="1" zoomScaleNormal="100" zoomScalePageLayoutView="110" workbookViewId="0">
      <selection activeCell="D3" sqref="D3"/>
    </sheetView>
  </sheetViews>
  <sheetFormatPr defaultColWidth="0" defaultRowHeight="15.75" x14ac:dyDescent="0.25"/>
  <cols>
    <col min="1" max="1" width="1.5" style="1" customWidth="1"/>
    <col min="2" max="2" width="89.5" style="1" customWidth="1"/>
    <col min="3" max="3" width="2" style="1" bestFit="1" customWidth="1"/>
    <col min="4" max="4" width="9.33203125" style="3" customWidth="1"/>
    <col min="5" max="5" width="8.83203125" style="1" customWidth="1"/>
    <col min="6" max="16384" width="8.83203125" style="1" hidden="1"/>
  </cols>
  <sheetData>
    <row r="1" spans="1:4" ht="19.5" customHeight="1" x14ac:dyDescent="0.25">
      <c r="B1" s="2" t="s">
        <v>2</v>
      </c>
    </row>
    <row r="2" spans="1:4" ht="29.45" customHeight="1" x14ac:dyDescent="0.25">
      <c r="A2" s="22" t="s">
        <v>7</v>
      </c>
      <c r="B2" s="23"/>
      <c r="C2" s="23"/>
      <c r="D2" s="23"/>
    </row>
    <row r="3" spans="1:4" x14ac:dyDescent="0.25">
      <c r="A3" s="10"/>
      <c r="B3" s="11" t="s">
        <v>8</v>
      </c>
      <c r="C3" s="10" t="s">
        <v>0</v>
      </c>
      <c r="D3" s="12"/>
    </row>
    <row r="4" spans="1:4" x14ac:dyDescent="0.25">
      <c r="A4" s="10"/>
      <c r="B4" s="11" t="s">
        <v>9</v>
      </c>
      <c r="C4" s="10" t="s">
        <v>0</v>
      </c>
      <c r="D4" s="13">
        <f>D3/12</f>
        <v>0</v>
      </c>
    </row>
    <row r="5" spans="1:4" ht="16.899999999999999" customHeight="1" x14ac:dyDescent="0.25">
      <c r="A5" s="10"/>
      <c r="B5" s="11" t="s">
        <v>10</v>
      </c>
      <c r="C5" s="10" t="s">
        <v>0</v>
      </c>
      <c r="D5" s="13">
        <f>D4*0.1</f>
        <v>0</v>
      </c>
    </row>
    <row r="6" spans="1:4" x14ac:dyDescent="0.25">
      <c r="A6" s="10"/>
      <c r="B6" s="11" t="s">
        <v>11</v>
      </c>
      <c r="C6" s="10" t="s">
        <v>0</v>
      </c>
      <c r="D6" s="14"/>
    </row>
    <row r="7" spans="1:4" ht="15.6" customHeight="1" x14ac:dyDescent="0.25">
      <c r="A7" s="10"/>
      <c r="B7" s="11" t="s">
        <v>12</v>
      </c>
      <c r="C7" s="10" t="s">
        <v>0</v>
      </c>
      <c r="D7" s="13">
        <f>D6*0.3</f>
        <v>0</v>
      </c>
    </row>
    <row r="8" spans="1:4" x14ac:dyDescent="0.25">
      <c r="A8" s="10"/>
      <c r="B8" s="11" t="s">
        <v>13</v>
      </c>
      <c r="C8" s="10"/>
      <c r="D8" s="14"/>
    </row>
    <row r="9" spans="1:4" x14ac:dyDescent="0.25">
      <c r="A9" s="10"/>
      <c r="B9" s="11" t="s">
        <v>14</v>
      </c>
      <c r="C9" s="10" t="s">
        <v>0</v>
      </c>
      <c r="D9" s="14"/>
    </row>
    <row r="10" spans="1:4" ht="15.6" customHeight="1" x14ac:dyDescent="0.25">
      <c r="A10" s="10"/>
      <c r="B10" s="24" t="s">
        <v>6</v>
      </c>
      <c r="C10" s="24"/>
      <c r="D10" s="24"/>
    </row>
    <row r="11" spans="1:4" ht="15.75" customHeight="1" x14ac:dyDescent="0.25">
      <c r="A11" s="10"/>
      <c r="B11" s="11" t="s">
        <v>4</v>
      </c>
      <c r="C11" s="10"/>
      <c r="D11" s="15"/>
    </row>
    <row r="12" spans="1:4" ht="5.25" customHeight="1" x14ac:dyDescent="0.25">
      <c r="A12" s="10"/>
      <c r="B12" s="11"/>
      <c r="C12" s="10"/>
      <c r="D12" s="15"/>
    </row>
    <row r="13" spans="1:4" ht="29.45" customHeight="1" x14ac:dyDescent="0.25">
      <c r="A13" s="24" t="s">
        <v>15</v>
      </c>
      <c r="B13" s="25"/>
      <c r="C13" s="25"/>
      <c r="D13" s="25"/>
    </row>
    <row r="14" spans="1:4" x14ac:dyDescent="0.25">
      <c r="A14" s="10"/>
      <c r="B14" s="11" t="s">
        <v>16</v>
      </c>
      <c r="C14" s="10" t="s">
        <v>0</v>
      </c>
      <c r="D14" s="14"/>
    </row>
    <row r="15" spans="1:4" x14ac:dyDescent="0.25">
      <c r="A15" s="10"/>
      <c r="B15" s="11" t="s">
        <v>17</v>
      </c>
      <c r="C15" s="10" t="s">
        <v>0</v>
      </c>
      <c r="D15" s="14"/>
    </row>
    <row r="16" spans="1:4" x14ac:dyDescent="0.25">
      <c r="A16" s="10"/>
      <c r="B16" s="11" t="s">
        <v>3</v>
      </c>
      <c r="C16" s="10"/>
      <c r="D16" s="16"/>
    </row>
    <row r="17" spans="1:4" x14ac:dyDescent="0.25">
      <c r="A17" s="10"/>
      <c r="B17" s="11" t="s">
        <v>18</v>
      </c>
      <c r="C17" s="10" t="s">
        <v>0</v>
      </c>
      <c r="D17" s="13">
        <f>SUM(D14:D15)</f>
        <v>0</v>
      </c>
    </row>
    <row r="18" spans="1:4" ht="9.75" customHeight="1" x14ac:dyDescent="0.25">
      <c r="A18" s="10"/>
      <c r="B18" s="11"/>
      <c r="C18" s="10"/>
      <c r="D18" s="15"/>
    </row>
    <row r="19" spans="1:4" x14ac:dyDescent="0.25">
      <c r="A19" s="24" t="s">
        <v>19</v>
      </c>
      <c r="B19" s="25"/>
      <c r="C19" s="25"/>
      <c r="D19" s="25"/>
    </row>
    <row r="20" spans="1:4" x14ac:dyDescent="0.25">
      <c r="A20" s="10"/>
      <c r="B20" s="11" t="s">
        <v>20</v>
      </c>
      <c r="C20" s="10" t="s">
        <v>0</v>
      </c>
      <c r="D20" s="13">
        <f>MINA(D9,D17)</f>
        <v>0</v>
      </c>
    </row>
    <row r="21" spans="1:4" x14ac:dyDescent="0.25">
      <c r="A21" s="10"/>
      <c r="B21" s="11" t="s">
        <v>21</v>
      </c>
      <c r="C21" s="10" t="s">
        <v>0</v>
      </c>
      <c r="D21" s="13">
        <f>MAXA(D5,D7)</f>
        <v>0</v>
      </c>
    </row>
    <row r="22" spans="1:4" x14ac:dyDescent="0.25">
      <c r="A22" s="10"/>
      <c r="B22" s="11" t="s">
        <v>22</v>
      </c>
      <c r="C22" s="10" t="s">
        <v>0</v>
      </c>
      <c r="D22" s="17">
        <f>SUM(D$20-D$21)</f>
        <v>0</v>
      </c>
    </row>
    <row r="23" spans="1:4" x14ac:dyDescent="0.25">
      <c r="A23" s="10"/>
      <c r="B23" s="11" t="s">
        <v>23</v>
      </c>
      <c r="C23" s="10" t="s">
        <v>0</v>
      </c>
      <c r="D23" s="13">
        <f>D14</f>
        <v>0</v>
      </c>
    </row>
    <row r="24" spans="1:4" x14ac:dyDescent="0.25">
      <c r="A24" s="10"/>
      <c r="B24" s="11" t="s">
        <v>24</v>
      </c>
      <c r="C24" s="10" t="s">
        <v>0</v>
      </c>
      <c r="D24" s="13">
        <f>D22</f>
        <v>0</v>
      </c>
    </row>
    <row r="25" spans="1:4" ht="30" x14ac:dyDescent="0.25">
      <c r="A25" s="10"/>
      <c r="B25" s="11" t="s">
        <v>25</v>
      </c>
      <c r="C25" s="10" t="s">
        <v>0</v>
      </c>
      <c r="D25" s="17">
        <f>IF(D23-D24&lt;0,"0",D23-D24)</f>
        <v>0</v>
      </c>
    </row>
    <row r="26" spans="1:4" x14ac:dyDescent="0.25">
      <c r="A26" s="10"/>
      <c r="B26" s="11" t="s">
        <v>26</v>
      </c>
      <c r="C26" s="10" t="s">
        <v>0</v>
      </c>
      <c r="D26" s="18">
        <f>D17-D24</f>
        <v>0</v>
      </c>
    </row>
    <row r="27" spans="1:4" s="8" customFormat="1" x14ac:dyDescent="0.25">
      <c r="A27" s="10"/>
      <c r="B27" s="11" t="s">
        <v>27</v>
      </c>
      <c r="C27" s="10"/>
      <c r="D27" s="19">
        <f>IF(D6=0,0,D26/D6)</f>
        <v>0</v>
      </c>
    </row>
    <row r="28" spans="1:4" s="8" customFormat="1" ht="8.25" customHeight="1" x14ac:dyDescent="0.25">
      <c r="A28" s="10"/>
      <c r="B28" s="11"/>
      <c r="C28" s="10"/>
      <c r="D28" s="20"/>
    </row>
    <row r="29" spans="1:4" ht="44.25" customHeight="1" x14ac:dyDescent="0.25">
      <c r="A29" s="24" t="s">
        <v>28</v>
      </c>
      <c r="B29" s="25"/>
      <c r="C29" s="25"/>
      <c r="D29" s="25"/>
    </row>
    <row r="30" spans="1:4" x14ac:dyDescent="0.25">
      <c r="A30" s="10"/>
      <c r="B30" s="11" t="s">
        <v>29</v>
      </c>
      <c r="C30" s="10" t="s">
        <v>0</v>
      </c>
      <c r="D30" s="13" t="str">
        <f>IF(D17&gt;D9,D6*0.4,"")</f>
        <v/>
      </c>
    </row>
    <row r="31" spans="1:4" x14ac:dyDescent="0.25">
      <c r="A31" s="10"/>
      <c r="B31" s="11" t="s">
        <v>30</v>
      </c>
      <c r="C31" s="10" t="s">
        <v>0</v>
      </c>
      <c r="D31" s="13" t="str">
        <f>IF(D17&gt;D9,D25,"")</f>
        <v/>
      </c>
    </row>
    <row r="32" spans="1:4" x14ac:dyDescent="0.25">
      <c r="A32" s="10"/>
      <c r="B32" s="11" t="s">
        <v>31</v>
      </c>
      <c r="C32" s="10" t="s">
        <v>0</v>
      </c>
      <c r="D32" s="13" t="str">
        <f>IF(OR(D17&gt;D9),D15,"")</f>
        <v/>
      </c>
    </row>
    <row r="33" spans="1:13" ht="15.75" customHeight="1" x14ac:dyDescent="0.25">
      <c r="A33" s="10"/>
      <c r="B33" s="11" t="s">
        <v>37</v>
      </c>
      <c r="C33" s="10" t="s">
        <v>0</v>
      </c>
      <c r="D33" s="13" t="str">
        <f>IF(D17&gt;D9,D31+D32,"")</f>
        <v/>
      </c>
    </row>
    <row r="34" spans="1:13" s="8" customFormat="1" ht="6.75" customHeight="1" x14ac:dyDescent="0.25">
      <c r="A34" s="10"/>
      <c r="B34" s="11"/>
      <c r="C34" s="10"/>
      <c r="D34" s="15"/>
      <c r="E34" s="1"/>
      <c r="F34" s="1"/>
      <c r="G34" s="1"/>
      <c r="H34" s="1"/>
      <c r="I34" s="1"/>
      <c r="J34" s="1"/>
      <c r="K34" s="1"/>
      <c r="L34" s="1"/>
      <c r="M34" s="1"/>
    </row>
    <row r="35" spans="1:13" s="8" customFormat="1" ht="15.75" customHeight="1" x14ac:dyDescent="0.25">
      <c r="A35" s="25" t="s">
        <v>35</v>
      </c>
      <c r="B35" s="25"/>
      <c r="C35" s="25"/>
      <c r="D35" s="25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0"/>
      <c r="B36" s="11" t="s">
        <v>32</v>
      </c>
      <c r="C36" s="10" t="s">
        <v>0</v>
      </c>
      <c r="D36" s="13">
        <f>IF(D17&gt;D9,D14,0)</f>
        <v>0</v>
      </c>
    </row>
    <row r="37" spans="1:13" s="8" customFormat="1" ht="18.75" customHeight="1" x14ac:dyDescent="0.25">
      <c r="A37" s="10"/>
      <c r="B37" s="11" t="s">
        <v>33</v>
      </c>
      <c r="C37" s="10" t="s">
        <v>0</v>
      </c>
      <c r="D37" s="13">
        <f>IF(D30&lt;D33,D26-D30,0)</f>
        <v>0</v>
      </c>
    </row>
    <row r="38" spans="1:13" s="8" customFormat="1" x14ac:dyDescent="0.25">
      <c r="A38" s="10"/>
      <c r="B38" s="21" t="s">
        <v>36</v>
      </c>
      <c r="C38" s="10" t="s">
        <v>0</v>
      </c>
      <c r="D38" s="13">
        <f>D36-D37</f>
        <v>0</v>
      </c>
    </row>
    <row r="39" spans="1:13" ht="7.5" customHeight="1" x14ac:dyDescent="0.25">
      <c r="A39" s="10"/>
      <c r="B39" s="11"/>
      <c r="C39" s="10"/>
      <c r="D39" s="15"/>
    </row>
    <row r="40" spans="1:13" ht="29.25" customHeight="1" x14ac:dyDescent="0.25">
      <c r="A40" s="22" t="s">
        <v>34</v>
      </c>
      <c r="B40" s="23"/>
      <c r="C40" s="23"/>
      <c r="D40" s="23"/>
    </row>
    <row r="41" spans="1:13" ht="6" customHeight="1" x14ac:dyDescent="0.25">
      <c r="A41" s="10"/>
      <c r="B41" s="11"/>
      <c r="C41" s="10"/>
      <c r="D41" s="15"/>
    </row>
    <row r="42" spans="1:13" x14ac:dyDescent="0.25">
      <c r="B42" s="26" t="s">
        <v>1</v>
      </c>
      <c r="D42" s="4"/>
    </row>
    <row r="43" spans="1:13" ht="15" customHeight="1" x14ac:dyDescent="0.25">
      <c r="B43" s="5" t="s">
        <v>5</v>
      </c>
      <c r="D43" s="6"/>
    </row>
    <row r="44" spans="1:13" x14ac:dyDescent="0.25">
      <c r="B44" s="9"/>
    </row>
    <row r="50" spans="13:13" ht="17.25" x14ac:dyDescent="0.3">
      <c r="M50" s="7"/>
    </row>
  </sheetData>
  <sheetProtection algorithmName="SHA-512" hashValue="r8HmVrmPgdECjLkZ4SN5sADJ0Z1uxhrQy1o/UgCMoPG62KoUeutlX8oEyx2jL1lftOF5uTuL0+Ac1CsLrJN3Ig==" saltValue="8F9WNxUmOUH9vof9YGrV9g==" spinCount="100000" sheet="1" objects="1" scenarios="1" selectLockedCells="1"/>
  <mergeCells count="7">
    <mergeCell ref="A2:D2"/>
    <mergeCell ref="A13:D13"/>
    <mergeCell ref="A19:D19"/>
    <mergeCell ref="A29:D29"/>
    <mergeCell ref="A40:D40"/>
    <mergeCell ref="A35:D35"/>
    <mergeCell ref="B10:D10"/>
  </mergeCells>
  <pageMargins left="0.7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hmangham</dc:creator>
  <cp:lastModifiedBy>Tim Shackelford</cp:lastModifiedBy>
  <cp:lastPrinted>2022-02-01T18:12:50Z</cp:lastPrinted>
  <dcterms:created xsi:type="dcterms:W3CDTF">2014-12-11T14:57:53Z</dcterms:created>
  <dcterms:modified xsi:type="dcterms:W3CDTF">2022-02-01T18:13:02Z</dcterms:modified>
</cp:coreProperties>
</file>